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Реестр"/>
  </sheets>
  <definedNames/>
  <calcPr/>
</workbook>
</file>

<file path=xl/sharedStrings.xml><?xml version="1.0" encoding="utf-8"?>
<sst xmlns="http://schemas.openxmlformats.org/spreadsheetml/2006/main">
  <si>
    <t>Реестр подарочных сертификатов</t>
  </si>
  <si>
    <t>Остаток и статус считаются формулами. Продажа сертификата — аванс за будущие услуги; как учитывать необналиченные сертификаты, уточните у бухгалтера.</t>
  </si>
  <si>
    <t>№ сертификата</t>
  </si>
  <si>
    <t>Дата продажи</t>
  </si>
  <si>
    <t>Номинал, ₽</t>
  </si>
  <si>
    <t>Способ оплаты</t>
  </si>
  <si>
    <t>Действует до</t>
  </si>
  <si>
    <t>Погашено, ₽</t>
  </si>
  <si>
    <t>Дата последнего погашения</t>
  </si>
  <si>
    <t>Остаток, ₽</t>
  </si>
  <si>
    <t>Статус</t>
  </si>
  <si>
    <t>Комментарий</t>
  </si>
  <si>
    <t>ПС-0001</t>
  </si>
  <si>
    <t>карта</t>
  </si>
  <si>
    <t>ПС-0002</t>
  </si>
  <si>
    <t>наличные</t>
  </si>
  <si>
    <t>ПС-0003</t>
  </si>
  <si>
    <t>перевод</t>
  </si>
  <si>
    <t>Продано на сумму</t>
  </si>
  <si>
    <t>Погашено</t>
  </si>
  <si>
    <t>Обязательства по действующим</t>
  </si>
  <si>
    <t>Не использовано по истёкшим</t>
  </si>
</sst>
</file>

<file path=xl/styles.xml><?xml version="1.0" encoding="utf-8"?>
<styleSheet xmlns="http://schemas.openxmlformats.org/spreadsheetml/2006/main">
  <numFmts count="3">
    <numFmt numFmtId="100" formatCode="dd.mm.yyyy"/>
    <numFmt numFmtId="101" formatCode="#,##0"/>
    <numFmt numFmtId="102" formatCode="@"/>
  </numFmts>
  <fonts count="4">
    <font>
      <family val="2"/>
      <scheme val="minor"/>
      <color theme="1"/>
    </font>
    <font>
      <sz val="14"/>
      <family val="2"/>
      <b/>
      <color rgb="FF6E4A7E"/>
    </font>
    <font>
      <family val="2"/>
      <scheme val="minor"/>
      <color rgb="FF777777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EFE6F3"/>
        <bgColor indexed="64"/>
      </patternFill>
    </fill>
    <fill>
      <patternFill patternType="solid">
        <fgColor rgb="FFFFF7E0"/>
        <bgColor indexed="64"/>
      </patternFill>
    </fill>
  </fills>
  <borders count="1">
    <border>
      <left/>
      <right/>
      <top/>
      <bottom/>
      <diagonal/>
    </border>
  </borders>
  <cellXfs count="11">
    <xf/>
    <xf fontId="1" applyFont="1"/>
    <xf fontId="2" applyFont="1"/>
    <xf fontId="3" applyFont="1" fillId="2" applyFill="1" applyAlignment="1">
      <alignment wrapText="1"/>
    </xf>
    <xf fillId="3" applyFill="1"/>
    <xf numFmtId="100" applyNumberFormat="1" fillId="3" applyFill="1"/>
    <xf numFmtId="101" applyNumberFormat="1" fillId="3" applyFill="1"/>
    <xf numFmtId="101" applyNumberFormat="1"/>
    <xf numFmtId="102" applyNumberFormat="1"/>
    <xf fontId="3" applyFont="1"/>
    <xf numFmtId="101" applyNumberFormat="1"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4" xSplit="0" topLeftCell="A5" activePane="bottomRight" state="frozen"/>
    </sheetView>
  </sheetViews>
  <cols>
    <col min="1" max="1" width="14" customWidth="1"/>
    <col min="2" max="2" width="12" customWidth="1"/>
    <col min="3" max="3" width="12" customWidth="1"/>
    <col min="4" max="4" width="14" customWidth="1"/>
    <col min="5" max="5" width="12" customWidth="1"/>
    <col min="6" max="6" width="12" customWidth="1"/>
    <col min="7" max="7" width="14" customWidth="1"/>
    <col min="8" max="8" width="12" customWidth="1"/>
    <col min="9" max="9" width="12" customWidth="1"/>
    <col min="10" max="10" width="24" customWidth="1"/>
  </cols>
  <sheetData>
    <row r="1">
      <c r="A1" s="1" t="s">
        <v>0</v>
      </c>
    </row>
    <row r="2">
      <c r="A2" s="2" t="s">
        <v>1</v>
      </c>
    </row>
    <row r="3"/>
    <row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>
      <c r="A5" s="4" t="s">
        <v>12</v>
      </c>
      <c r="B5" s="5">
        <v>46296</v>
      </c>
      <c r="C5" s="6">
        <v>3000</v>
      </c>
      <c r="D5" s="4" t="s">
        <v>13</v>
      </c>
      <c r="E5" s="5">
        <v>46478</v>
      </c>
      <c r="F5" s="6">
        <v>3000</v>
      </c>
      <c r="G5" s="5">
        <v>46315</v>
      </c>
      <c r="H5" s="7">
        <f>=IF(C5="","",C5-N(F5))</f>
      </c>
      <c r="I5" s="8">
        <f>=IF(C5="","",IF(H5&lt;=0,"погашен",IF(AND(E5&lt;&gt;"",TODAY()&gt;E5),"срок истёк","действует")))</f>
      </c>
      <c r="J5" s="4"/>
    </row>
    <row r="6">
      <c r="A6" s="4" t="s">
        <v>14</v>
      </c>
      <c r="B6" s="5">
        <v>46300</v>
      </c>
      <c r="C6" s="6">
        <v>5000</v>
      </c>
      <c r="D6" s="4" t="s">
        <v>15</v>
      </c>
      <c r="E6" s="5">
        <v>46482</v>
      </c>
      <c r="F6" s="6">
        <v>2000</v>
      </c>
      <c r="G6" s="5">
        <v>46320</v>
      </c>
      <c r="H6" s="7">
        <f>=IF(C6="","",C6-N(F6))</f>
      </c>
      <c r="I6" s="8">
        <f>=IF(C6="","",IF(H6&lt;=0,"погашен",IF(AND(E6&lt;&gt;"",TODAY()&gt;E6),"срок истёк","действует")))</f>
      </c>
      <c r="J6" s="4"/>
    </row>
    <row r="7">
      <c r="A7" s="4" t="s">
        <v>16</v>
      </c>
      <c r="B7" s="5">
        <v>46302</v>
      </c>
      <c r="C7" s="6">
        <v>2000</v>
      </c>
      <c r="D7" s="4" t="s">
        <v>17</v>
      </c>
      <c r="E7" s="5">
        <v>46484</v>
      </c>
      <c r="F7" s="6">
        <v>0</v>
      </c>
      <c r="G7" s="4"/>
      <c r="H7" s="7">
        <f>=IF(C7="","",C7-N(F7))</f>
      </c>
      <c r="I7" s="8">
        <f>=IF(C7="","",IF(H7&lt;=0,"погашен",IF(AND(E7&lt;&gt;"",TODAY()&gt;E7),"срок истёк","действует")))</f>
      </c>
      <c r="J7" s="4"/>
    </row>
    <row r="8">
      <c r="A8" s="4"/>
      <c r="B8" s="4"/>
      <c r="C8" s="4"/>
      <c r="D8" s="4"/>
      <c r="E8" s="4"/>
      <c r="F8" s="4"/>
      <c r="G8" s="4"/>
      <c r="H8" s="7">
        <f>=IF(C8="","",C8-N(F8))</f>
      </c>
      <c r="I8" s="8">
        <f>=IF(C8="","",IF(H8&lt;=0,"погашен",IF(AND(E8&lt;&gt;"",TODAY()&gt;E8),"срок истёк","действует")))</f>
      </c>
      <c r="J8" s="4"/>
    </row>
    <row r="9">
      <c r="A9" s="4"/>
      <c r="B9" s="4"/>
      <c r="C9" s="4"/>
      <c r="D9" s="4"/>
      <c r="E9" s="4"/>
      <c r="F9" s="4"/>
      <c r="G9" s="4"/>
      <c r="H9" s="7">
        <f>=IF(C9="","",C9-N(F9))</f>
      </c>
      <c r="I9" s="8">
        <f>=IF(C9="","",IF(H9&lt;=0,"погашен",IF(AND(E9&lt;&gt;"",TODAY()&gt;E9),"срок истёк","действует")))</f>
      </c>
      <c r="J9" s="4"/>
    </row>
    <row r="10">
      <c r="A10" s="4"/>
      <c r="B10" s="4"/>
      <c r="C10" s="4"/>
      <c r="D10" s="4"/>
      <c r="E10" s="4"/>
      <c r="F10" s="4"/>
      <c r="G10" s="4"/>
      <c r="H10" s="7">
        <f>=IF(C10="","",C10-N(F10))</f>
      </c>
      <c r="I10" s="8">
        <f>=IF(C10="","",IF(H10&lt;=0,"погашен",IF(AND(E10&lt;&gt;"",TODAY()&gt;E10),"срок истёк","действует")))</f>
      </c>
      <c r="J10" s="4"/>
    </row>
    <row r="11">
      <c r="A11" s="4"/>
      <c r="B11" s="4"/>
      <c r="C11" s="4"/>
      <c r="D11" s="4"/>
      <c r="E11" s="4"/>
      <c r="F11" s="4"/>
      <c r="G11" s="4"/>
      <c r="H11" s="7">
        <f>=IF(C11="","",C11-N(F11))</f>
      </c>
      <c r="I11" s="8">
        <f>=IF(C11="","",IF(H11&lt;=0,"погашен",IF(AND(E11&lt;&gt;"",TODAY()&gt;E11),"срок истёк","действует")))</f>
      </c>
      <c r="J11" s="4"/>
    </row>
    <row r="12">
      <c r="A12" s="4"/>
      <c r="B12" s="4"/>
      <c r="C12" s="4"/>
      <c r="D12" s="4"/>
      <c r="E12" s="4"/>
      <c r="F12" s="4"/>
      <c r="G12" s="4"/>
      <c r="H12" s="7">
        <f>=IF(C12="","",C12-N(F12))</f>
      </c>
      <c r="I12" s="8">
        <f>=IF(C12="","",IF(H12&lt;=0,"погашен",IF(AND(E12&lt;&gt;"",TODAY()&gt;E12),"срок истёк","действует")))</f>
      </c>
      <c r="J12" s="4"/>
    </row>
    <row r="13">
      <c r="A13" s="4"/>
      <c r="B13" s="4"/>
      <c r="C13" s="4"/>
      <c r="D13" s="4"/>
      <c r="E13" s="4"/>
      <c r="F13" s="4"/>
      <c r="G13" s="4"/>
      <c r="H13" s="7">
        <f>=IF(C13="","",C13-N(F13))</f>
      </c>
      <c r="I13" s="8">
        <f>=IF(C13="","",IF(H13&lt;=0,"погашен",IF(AND(E13&lt;&gt;"",TODAY()&gt;E13),"срок истёк","действует")))</f>
      </c>
      <c r="J13" s="4"/>
    </row>
    <row r="14">
      <c r="A14" s="4"/>
      <c r="B14" s="4"/>
      <c r="C14" s="4"/>
      <c r="D14" s="4"/>
      <c r="E14" s="4"/>
      <c r="F14" s="4"/>
      <c r="G14" s="4"/>
      <c r="H14" s="7">
        <f>=IF(C14="","",C14-N(F14))</f>
      </c>
      <c r="I14" s="8">
        <f>=IF(C14="","",IF(H14&lt;=0,"погашен",IF(AND(E14&lt;&gt;"",TODAY()&gt;E14),"срок истёк","действует")))</f>
      </c>
      <c r="J14" s="4"/>
    </row>
    <row r="15">
      <c r="A15" s="4"/>
      <c r="B15" s="4"/>
      <c r="C15" s="4"/>
      <c r="D15" s="4"/>
      <c r="E15" s="4"/>
      <c r="F15" s="4"/>
      <c r="G15" s="4"/>
      <c r="H15" s="7">
        <f>=IF(C15="","",C15-N(F15))</f>
      </c>
      <c r="I15" s="8">
        <f>=IF(C15="","",IF(H15&lt;=0,"погашен",IF(AND(E15&lt;&gt;"",TODAY()&gt;E15),"срок истёк","действует")))</f>
      </c>
      <c r="J15" s="4"/>
    </row>
    <row r="16">
      <c r="A16" s="4"/>
      <c r="B16" s="4"/>
      <c r="C16" s="4"/>
      <c r="D16" s="4"/>
      <c r="E16" s="4"/>
      <c r="F16" s="4"/>
      <c r="G16" s="4"/>
      <c r="H16" s="7">
        <f>=IF(C16="","",C16-N(F16))</f>
      </c>
      <c r="I16" s="8">
        <f>=IF(C16="","",IF(H16&lt;=0,"погашен",IF(AND(E16&lt;&gt;"",TODAY()&gt;E16),"срок истёк","действует")))</f>
      </c>
      <c r="J16" s="4"/>
    </row>
    <row r="17">
      <c r="A17" s="4"/>
      <c r="B17" s="4"/>
      <c r="C17" s="4"/>
      <c r="D17" s="4"/>
      <c r="E17" s="4"/>
      <c r="F17" s="4"/>
      <c r="G17" s="4"/>
      <c r="H17" s="7">
        <f>=IF(C17="","",C17-N(F17))</f>
      </c>
      <c r="I17" s="8">
        <f>=IF(C17="","",IF(H17&lt;=0,"погашен",IF(AND(E17&lt;&gt;"",TODAY()&gt;E17),"срок истёк","действует")))</f>
      </c>
      <c r="J17" s="4"/>
    </row>
    <row r="18">
      <c r="A18" s="4"/>
      <c r="B18" s="4"/>
      <c r="C18" s="4"/>
      <c r="D18" s="4"/>
      <c r="E18" s="4"/>
      <c r="F18" s="4"/>
      <c r="G18" s="4"/>
      <c r="H18" s="7">
        <f>=IF(C18="","",C18-N(F18))</f>
      </c>
      <c r="I18" s="8">
        <f>=IF(C18="","",IF(H18&lt;=0,"погашен",IF(AND(E18&lt;&gt;"",TODAY()&gt;E18),"срок истёк","действует")))</f>
      </c>
      <c r="J18" s="4"/>
    </row>
    <row r="19">
      <c r="A19" s="4"/>
      <c r="B19" s="4"/>
      <c r="C19" s="4"/>
      <c r="D19" s="4"/>
      <c r="E19" s="4"/>
      <c r="F19" s="4"/>
      <c r="G19" s="4"/>
      <c r="H19" s="7">
        <f>=IF(C19="","",C19-N(F19))</f>
      </c>
      <c r="I19" s="8">
        <f>=IF(C19="","",IF(H19&lt;=0,"погашен",IF(AND(E19&lt;&gt;"",TODAY()&gt;E19),"срок истёк","действует")))</f>
      </c>
      <c r="J19" s="4"/>
    </row>
    <row r="20">
      <c r="A20" s="4"/>
      <c r="B20" s="4"/>
      <c r="C20" s="4"/>
      <c r="D20" s="4"/>
      <c r="E20" s="4"/>
      <c r="F20" s="4"/>
      <c r="G20" s="4"/>
      <c r="H20" s="7">
        <f>=IF(C20="","",C20-N(F20))</f>
      </c>
      <c r="I20" s="8">
        <f>=IF(C20="","",IF(H20&lt;=0,"погашен",IF(AND(E20&lt;&gt;"",TODAY()&gt;E20),"срок истёк","действует")))</f>
      </c>
      <c r="J20" s="4"/>
    </row>
    <row r="21">
      <c r="A21" s="4"/>
      <c r="B21" s="4"/>
      <c r="C21" s="4"/>
      <c r="D21" s="4"/>
      <c r="E21" s="4"/>
      <c r="F21" s="4"/>
      <c r="G21" s="4"/>
      <c r="H21" s="7">
        <f>=IF(C21="","",C21-N(F21))</f>
      </c>
      <c r="I21" s="8">
        <f>=IF(C21="","",IF(H21&lt;=0,"погашен",IF(AND(E21&lt;&gt;"",TODAY()&gt;E21),"срок истёк","действует")))</f>
      </c>
      <c r="J21" s="4"/>
    </row>
    <row r="22">
      <c r="A22" s="4"/>
      <c r="B22" s="4"/>
      <c r="C22" s="4"/>
      <c r="D22" s="4"/>
      <c r="E22" s="4"/>
      <c r="F22" s="4"/>
      <c r="G22" s="4"/>
      <c r="H22" s="7">
        <f>=IF(C22="","",C22-N(F22))</f>
      </c>
      <c r="I22" s="8">
        <f>=IF(C22="","",IF(H22&lt;=0,"погашен",IF(AND(E22&lt;&gt;"",TODAY()&gt;E22),"срок истёк","действует")))</f>
      </c>
      <c r="J22" s="4"/>
    </row>
    <row r="23">
      <c r="A23" s="4"/>
      <c r="B23" s="4"/>
      <c r="C23" s="4"/>
      <c r="D23" s="4"/>
      <c r="E23" s="4"/>
      <c r="F23" s="4"/>
      <c r="G23" s="4"/>
      <c r="H23" s="7">
        <f>=IF(C23="","",C23-N(F23))</f>
      </c>
      <c r="I23" s="8">
        <f>=IF(C23="","",IF(H23&lt;=0,"погашен",IF(AND(E23&lt;&gt;"",TODAY()&gt;E23),"срок истёк","действует")))</f>
      </c>
      <c r="J23" s="4"/>
    </row>
    <row r="24">
      <c r="A24" s="4"/>
      <c r="B24" s="4"/>
      <c r="C24" s="4"/>
      <c r="D24" s="4"/>
      <c r="E24" s="4"/>
      <c r="F24" s="4"/>
      <c r="G24" s="4"/>
      <c r="H24" s="7">
        <f>=IF(C24="","",C24-N(F24))</f>
      </c>
      <c r="I24" s="8">
        <f>=IF(C24="","",IF(H24&lt;=0,"погашен",IF(AND(E24&lt;&gt;"",TODAY()&gt;E24),"срок истёк","действует")))</f>
      </c>
      <c r="J24" s="4"/>
    </row>
    <row r="25">
      <c r="A25" s="4"/>
      <c r="B25" s="4"/>
      <c r="C25" s="4"/>
      <c r="D25" s="4"/>
      <c r="E25" s="4"/>
      <c r="F25" s="4"/>
      <c r="G25" s="4"/>
      <c r="H25" s="7">
        <f>=IF(C25="","",C25-N(F25))</f>
      </c>
      <c r="I25" s="8">
        <f>=IF(C25="","",IF(H25&lt;=0,"погашен",IF(AND(E25&lt;&gt;"",TODAY()&gt;E25),"срок истёк","действует")))</f>
      </c>
      <c r="J25" s="4"/>
    </row>
    <row r="26">
      <c r="A26" s="4"/>
      <c r="B26" s="4"/>
      <c r="C26" s="4"/>
      <c r="D26" s="4"/>
      <c r="E26" s="4"/>
      <c r="F26" s="4"/>
      <c r="G26" s="4"/>
      <c r="H26" s="7">
        <f>=IF(C26="","",C26-N(F26))</f>
      </c>
      <c r="I26" s="8">
        <f>=IF(C26="","",IF(H26&lt;=0,"погашен",IF(AND(E26&lt;&gt;"",TODAY()&gt;E26),"срок истёк","действует")))</f>
      </c>
      <c r="J26" s="4"/>
    </row>
    <row r="27">
      <c r="A27" s="4"/>
      <c r="B27" s="4"/>
      <c r="C27" s="4"/>
      <c r="D27" s="4"/>
      <c r="E27" s="4"/>
      <c r="F27" s="4"/>
      <c r="G27" s="4"/>
      <c r="H27" s="7">
        <f>=IF(C27="","",C27-N(F27))</f>
      </c>
      <c r="I27" s="8">
        <f>=IF(C27="","",IF(H27&lt;=0,"погашен",IF(AND(E27&lt;&gt;"",TODAY()&gt;E27),"срок истёк","действует")))</f>
      </c>
      <c r="J27" s="4"/>
    </row>
    <row r="28">
      <c r="A28" s="4"/>
      <c r="B28" s="4"/>
      <c r="C28" s="4"/>
      <c r="D28" s="4"/>
      <c r="E28" s="4"/>
      <c r="F28" s="4"/>
      <c r="G28" s="4"/>
      <c r="H28" s="7">
        <f>=IF(C28="","",C28-N(F28))</f>
      </c>
      <c r="I28" s="8">
        <f>=IF(C28="","",IF(H28&lt;=0,"погашен",IF(AND(E28&lt;&gt;"",TODAY()&gt;E28),"срок истёк","действует")))</f>
      </c>
      <c r="J28" s="4"/>
    </row>
    <row r="29">
      <c r="A29" s="4"/>
      <c r="B29" s="4"/>
      <c r="C29" s="4"/>
      <c r="D29" s="4"/>
      <c r="E29" s="4"/>
      <c r="F29" s="4"/>
      <c r="G29" s="4"/>
      <c r="H29" s="7">
        <f>=IF(C29="","",C29-N(F29))</f>
      </c>
      <c r="I29" s="8">
        <f>=IF(C29="","",IF(H29&lt;=0,"погашен",IF(AND(E29&lt;&gt;"",TODAY()&gt;E29),"срок истёк","действует")))</f>
      </c>
      <c r="J29" s="4"/>
    </row>
    <row r="30">
      <c r="A30" s="4"/>
      <c r="B30" s="4"/>
      <c r="C30" s="4"/>
      <c r="D30" s="4"/>
      <c r="E30" s="4"/>
      <c r="F30" s="4"/>
      <c r="G30" s="4"/>
      <c r="H30" s="7">
        <f>=IF(C30="","",C30-N(F30))</f>
      </c>
      <c r="I30" s="8">
        <f>=IF(C30="","",IF(H30&lt;=0,"погашен",IF(AND(E30&lt;&gt;"",TODAY()&gt;E30),"срок истёк","действует")))</f>
      </c>
      <c r="J30" s="4"/>
    </row>
    <row r="31">
      <c r="A31" s="4"/>
      <c r="B31" s="4"/>
      <c r="C31" s="4"/>
      <c r="D31" s="4"/>
      <c r="E31" s="4"/>
      <c r="F31" s="4"/>
      <c r="G31" s="4"/>
      <c r="H31" s="7">
        <f>=IF(C31="","",C31-N(F31))</f>
      </c>
      <c r="I31" s="8">
        <f>=IF(C31="","",IF(H31&lt;=0,"погашен",IF(AND(E31&lt;&gt;"",TODAY()&gt;E31),"срок истёк","действует")))</f>
      </c>
      <c r="J31" s="4"/>
    </row>
    <row r="32">
      <c r="A32" s="4"/>
      <c r="B32" s="4"/>
      <c r="C32" s="4"/>
      <c r="D32" s="4"/>
      <c r="E32" s="4"/>
      <c r="F32" s="4"/>
      <c r="G32" s="4"/>
      <c r="H32" s="7">
        <f>=IF(C32="","",C32-N(F32))</f>
      </c>
      <c r="I32" s="8">
        <f>=IF(C32="","",IF(H32&lt;=0,"погашен",IF(AND(E32&lt;&gt;"",TODAY()&gt;E32),"срок истёк","действует")))</f>
      </c>
      <c r="J32" s="4"/>
    </row>
    <row r="33">
      <c r="A33" s="4"/>
      <c r="B33" s="4"/>
      <c r="C33" s="4"/>
      <c r="D33" s="4"/>
      <c r="E33" s="4"/>
      <c r="F33" s="4"/>
      <c r="G33" s="4"/>
      <c r="H33" s="7">
        <f>=IF(C33="","",C33-N(F33))</f>
      </c>
      <c r="I33" s="8">
        <f>=IF(C33="","",IF(H33&lt;=0,"погашен",IF(AND(E33&lt;&gt;"",TODAY()&gt;E33),"срок истёк","действует")))</f>
      </c>
      <c r="J33" s="4"/>
    </row>
    <row r="34">
      <c r="A34" s="4"/>
      <c r="B34" s="4"/>
      <c r="C34" s="4"/>
      <c r="D34" s="4"/>
      <c r="E34" s="4"/>
      <c r="F34" s="4"/>
      <c r="G34" s="4"/>
      <c r="H34" s="7">
        <f>=IF(C34="","",C34-N(F34))</f>
      </c>
      <c r="I34" s="8">
        <f>=IF(C34="","",IF(H34&lt;=0,"погашен",IF(AND(E34&lt;&gt;"",TODAY()&gt;E34),"срок истёк","действует")))</f>
      </c>
      <c r="J34" s="4"/>
    </row>
    <row r="35">
      <c r="A35" s="4"/>
      <c r="B35" s="4"/>
      <c r="C35" s="4"/>
      <c r="D35" s="4"/>
      <c r="E35" s="4"/>
      <c r="F35" s="4"/>
      <c r="G35" s="4"/>
      <c r="H35" s="7">
        <f>=IF(C35="","",C35-N(F35))</f>
      </c>
      <c r="I35" s="8">
        <f>=IF(C35="","",IF(H35&lt;=0,"погашен",IF(AND(E35&lt;&gt;"",TODAY()&gt;E35),"срок истёк","действует")))</f>
      </c>
      <c r="J35" s="4"/>
    </row>
    <row r="36">
      <c r="A36" s="4"/>
      <c r="B36" s="4"/>
      <c r="C36" s="4"/>
      <c r="D36" s="4"/>
      <c r="E36" s="4"/>
      <c r="F36" s="4"/>
      <c r="G36" s="4"/>
      <c r="H36" s="7">
        <f>=IF(C36="","",C36-N(F36))</f>
      </c>
      <c r="I36" s="8">
        <f>=IF(C36="","",IF(H36&lt;=0,"погашен",IF(AND(E36&lt;&gt;"",TODAY()&gt;E36),"срок истёк","действует")))</f>
      </c>
      <c r="J36" s="4"/>
    </row>
    <row r="37">
      <c r="A37" s="4"/>
      <c r="B37" s="4"/>
      <c r="C37" s="4"/>
      <c r="D37" s="4"/>
      <c r="E37" s="4"/>
      <c r="F37" s="4"/>
      <c r="G37" s="4"/>
      <c r="H37" s="7">
        <f>=IF(C37="","",C37-N(F37))</f>
      </c>
      <c r="I37" s="8">
        <f>=IF(C37="","",IF(H37&lt;=0,"погашен",IF(AND(E37&lt;&gt;"",TODAY()&gt;E37),"срок истёк","действует")))</f>
      </c>
      <c r="J37" s="4"/>
    </row>
    <row r="38">
      <c r="A38" s="4"/>
      <c r="B38" s="4"/>
      <c r="C38" s="4"/>
      <c r="D38" s="4"/>
      <c r="E38" s="4"/>
      <c r="F38" s="4"/>
      <c r="G38" s="4"/>
      <c r="H38" s="7">
        <f>=IF(C38="","",C38-N(F38))</f>
      </c>
      <c r="I38" s="8">
        <f>=IF(C38="","",IF(H38&lt;=0,"погашен",IF(AND(E38&lt;&gt;"",TODAY()&gt;E38),"срок истёк","действует")))</f>
      </c>
      <c r="J38" s="4"/>
    </row>
    <row r="39">
      <c r="A39" s="4"/>
      <c r="B39" s="4"/>
      <c r="C39" s="4"/>
      <c r="D39" s="4"/>
      <c r="E39" s="4"/>
      <c r="F39" s="4"/>
      <c r="G39" s="4"/>
      <c r="H39" s="7">
        <f>=IF(C39="","",C39-N(F39))</f>
      </c>
      <c r="I39" s="8">
        <f>=IF(C39="","",IF(H39&lt;=0,"погашен",IF(AND(E39&lt;&gt;"",TODAY()&gt;E39),"срок истёк","действует")))</f>
      </c>
      <c r="J39" s="4"/>
    </row>
    <row r="40">
      <c r="A40" s="4"/>
      <c r="B40" s="4"/>
      <c r="C40" s="4"/>
      <c r="D40" s="4"/>
      <c r="E40" s="4"/>
      <c r="F40" s="4"/>
      <c r="G40" s="4"/>
      <c r="H40" s="7">
        <f>=IF(C40="","",C40-N(F40))</f>
      </c>
      <c r="I40" s="8">
        <f>=IF(C40="","",IF(H40&lt;=0,"погашен",IF(AND(E40&lt;&gt;"",TODAY()&gt;E40),"срок истёк","действует")))</f>
      </c>
      <c r="J40" s="4"/>
    </row>
    <row r="41">
      <c r="A41" s="4"/>
      <c r="B41" s="4"/>
      <c r="C41" s="4"/>
      <c r="D41" s="4"/>
      <c r="E41" s="4"/>
      <c r="F41" s="4"/>
      <c r="G41" s="4"/>
      <c r="H41" s="7">
        <f>=IF(C41="","",C41-N(F41))</f>
      </c>
      <c r="I41" s="8">
        <f>=IF(C41="","",IF(H41&lt;=0,"погашен",IF(AND(E41&lt;&gt;"",TODAY()&gt;E41),"срок истёк","действует")))</f>
      </c>
      <c r="J41" s="4"/>
    </row>
    <row r="42">
      <c r="A42" s="4"/>
      <c r="B42" s="4"/>
      <c r="C42" s="4"/>
      <c r="D42" s="4"/>
      <c r="E42" s="4"/>
      <c r="F42" s="4"/>
      <c r="G42" s="4"/>
      <c r="H42" s="7">
        <f>=IF(C42="","",C42-N(F42))</f>
      </c>
      <c r="I42" s="8">
        <f>=IF(C42="","",IF(H42&lt;=0,"погашен",IF(AND(E42&lt;&gt;"",TODAY()&gt;E42),"срок истёк","действует")))</f>
      </c>
      <c r="J42" s="4"/>
    </row>
    <row r="43">
      <c r="A43" s="4"/>
      <c r="B43" s="4"/>
      <c r="C43" s="4"/>
      <c r="D43" s="4"/>
      <c r="E43" s="4"/>
      <c r="F43" s="4"/>
      <c r="G43" s="4"/>
      <c r="H43" s="7">
        <f>=IF(C43="","",C43-N(F43))</f>
      </c>
      <c r="I43" s="8">
        <f>=IF(C43="","",IF(H43&lt;=0,"погашен",IF(AND(E43&lt;&gt;"",TODAY()&gt;E43),"срок истёк","действует")))</f>
      </c>
      <c r="J43" s="4"/>
    </row>
    <row r="44">
      <c r="A44" s="4"/>
      <c r="B44" s="4"/>
      <c r="C44" s="4"/>
      <c r="D44" s="4"/>
      <c r="E44" s="4"/>
      <c r="F44" s="4"/>
      <c r="G44" s="4"/>
      <c r="H44" s="7">
        <f>=IF(C44="","",C44-N(F44))</f>
      </c>
      <c r="I44" s="8">
        <f>=IF(C44="","",IF(H44&lt;=0,"погашен",IF(AND(E44&lt;&gt;"",TODAY()&gt;E44),"срок истёк","действует")))</f>
      </c>
      <c r="J44" s="4"/>
    </row>
    <row r="45">
      <c r="A45" s="4"/>
      <c r="B45" s="4"/>
      <c r="C45" s="4"/>
      <c r="D45" s="4"/>
      <c r="E45" s="4"/>
      <c r="F45" s="4"/>
      <c r="G45" s="4"/>
      <c r="H45" s="7">
        <f>=IF(C45="","",C45-N(F45))</f>
      </c>
      <c r="I45" s="8">
        <f>=IF(C45="","",IF(H45&lt;=0,"погашен",IF(AND(E45&lt;&gt;"",TODAY()&gt;E45),"срок истёк","действует")))</f>
      </c>
      <c r="J45" s="4"/>
    </row>
    <row r="46">
      <c r="A46" s="4"/>
      <c r="B46" s="4"/>
      <c r="C46" s="4"/>
      <c r="D46" s="4"/>
      <c r="E46" s="4"/>
      <c r="F46" s="4"/>
      <c r="G46" s="4"/>
      <c r="H46" s="7">
        <f>=IF(C46="","",C46-N(F46))</f>
      </c>
      <c r="I46" s="8">
        <f>=IF(C46="","",IF(H46&lt;=0,"погашен",IF(AND(E46&lt;&gt;"",TODAY()&gt;E46),"срок истёк","действует")))</f>
      </c>
      <c r="J46" s="4"/>
    </row>
    <row r="47">
      <c r="A47" s="4"/>
      <c r="B47" s="4"/>
      <c r="C47" s="4"/>
      <c r="D47" s="4"/>
      <c r="E47" s="4"/>
      <c r="F47" s="4"/>
      <c r="G47" s="4"/>
      <c r="H47" s="7">
        <f>=IF(C47="","",C47-N(F47))</f>
      </c>
      <c r="I47" s="8">
        <f>=IF(C47="","",IF(H47&lt;=0,"погашен",IF(AND(E47&lt;&gt;"",TODAY()&gt;E47),"срок истёк","действует")))</f>
      </c>
      <c r="J47" s="4"/>
    </row>
    <row r="48">
      <c r="A48" s="4"/>
      <c r="B48" s="4"/>
      <c r="C48" s="4"/>
      <c r="D48" s="4"/>
      <c r="E48" s="4"/>
      <c r="F48" s="4"/>
      <c r="G48" s="4"/>
      <c r="H48" s="7">
        <f>=IF(C48="","",C48-N(F48))</f>
      </c>
      <c r="I48" s="8">
        <f>=IF(C48="","",IF(H48&lt;=0,"погашен",IF(AND(E48&lt;&gt;"",TODAY()&gt;E48),"срок истёк","действует")))</f>
      </c>
      <c r="J48" s="4"/>
    </row>
    <row r="49">
      <c r="A49" s="4"/>
      <c r="B49" s="4"/>
      <c r="C49" s="4"/>
      <c r="D49" s="4"/>
      <c r="E49" s="4"/>
      <c r="F49" s="4"/>
      <c r="G49" s="4"/>
      <c r="H49" s="7">
        <f>=IF(C49="","",C49-N(F49))</f>
      </c>
      <c r="I49" s="8">
        <f>=IF(C49="","",IF(H49&lt;=0,"погашен",IF(AND(E49&lt;&gt;"",TODAY()&gt;E49),"срок истёк","действует")))</f>
      </c>
      <c r="J49" s="4"/>
    </row>
    <row r="50">
      <c r="A50" s="4"/>
      <c r="B50" s="4"/>
      <c r="C50" s="4"/>
      <c r="D50" s="4"/>
      <c r="E50" s="4"/>
      <c r="F50" s="4"/>
      <c r="G50" s="4"/>
      <c r="H50" s="7">
        <f>=IF(C50="","",C50-N(F50))</f>
      </c>
      <c r="I50" s="8">
        <f>=IF(C50="","",IF(H50&lt;=0,"погашен",IF(AND(E50&lt;&gt;"",TODAY()&gt;E50),"срок истёк","действует")))</f>
      </c>
      <c r="J50" s="4"/>
    </row>
    <row r="51">
      <c r="A51" s="4"/>
      <c r="B51" s="4"/>
      <c r="C51" s="4"/>
      <c r="D51" s="4"/>
      <c r="E51" s="4"/>
      <c r="F51" s="4"/>
      <c r="G51" s="4"/>
      <c r="H51" s="7">
        <f>=IF(C51="","",C51-N(F51))</f>
      </c>
      <c r="I51" s="8">
        <f>=IF(C51="","",IF(H51&lt;=0,"погашен",IF(AND(E51&lt;&gt;"",TODAY()&gt;E51),"срок истёк","действует")))</f>
      </c>
      <c r="J51" s="4"/>
    </row>
    <row r="52">
      <c r="A52" s="4"/>
      <c r="B52" s="4"/>
      <c r="C52" s="4"/>
      <c r="D52" s="4"/>
      <c r="E52" s="4"/>
      <c r="F52" s="4"/>
      <c r="G52" s="4"/>
      <c r="H52" s="7">
        <f>=IF(C52="","",C52-N(F52))</f>
      </c>
      <c r="I52" s="8">
        <f>=IF(C52="","",IF(H52&lt;=0,"погашен",IF(AND(E52&lt;&gt;"",TODAY()&gt;E52),"срок истёк","действует")))</f>
      </c>
      <c r="J52" s="4"/>
    </row>
    <row r="53">
      <c r="A53" s="4"/>
      <c r="B53" s="4"/>
      <c r="C53" s="4"/>
      <c r="D53" s="4"/>
      <c r="E53" s="4"/>
      <c r="F53" s="4"/>
      <c r="G53" s="4"/>
      <c r="H53" s="7">
        <f>=IF(C53="","",C53-N(F53))</f>
      </c>
      <c r="I53" s="8">
        <f>=IF(C53="","",IF(H53&lt;=0,"погашен",IF(AND(E53&lt;&gt;"",TODAY()&gt;E53),"срок истёк","действует")))</f>
      </c>
      <c r="J53" s="4"/>
    </row>
    <row r="54">
      <c r="A54" s="4"/>
      <c r="B54" s="4"/>
      <c r="C54" s="4"/>
      <c r="D54" s="4"/>
      <c r="E54" s="4"/>
      <c r="F54" s="4"/>
      <c r="G54" s="4"/>
      <c r="H54" s="7">
        <f>=IF(C54="","",C54-N(F54))</f>
      </c>
      <c r="I54" s="8">
        <f>=IF(C54="","",IF(H54&lt;=0,"погашен",IF(AND(E54&lt;&gt;"",TODAY()&gt;E54),"срок истёк","действует")))</f>
      </c>
      <c r="J54" s="4"/>
    </row>
    <row r="55">
      <c r="A55" s="4"/>
      <c r="B55" s="4"/>
      <c r="C55" s="4"/>
      <c r="D55" s="4"/>
      <c r="E55" s="4"/>
      <c r="F55" s="4"/>
      <c r="G55" s="4"/>
      <c r="H55" s="7">
        <f>=IF(C55="","",C55-N(F55))</f>
      </c>
      <c r="I55" s="8">
        <f>=IF(C55="","",IF(H55&lt;=0,"погашен",IF(AND(E55&lt;&gt;"",TODAY()&gt;E55),"срок истёк","действует")))</f>
      </c>
      <c r="J55" s="4"/>
    </row>
    <row r="56">
      <c r="A56" s="4"/>
      <c r="B56" s="4"/>
      <c r="C56" s="4"/>
      <c r="D56" s="4"/>
      <c r="E56" s="4"/>
      <c r="F56" s="4"/>
      <c r="G56" s="4"/>
      <c r="H56" s="7">
        <f>=IF(C56="","",C56-N(F56))</f>
      </c>
      <c r="I56" s="8">
        <f>=IF(C56="","",IF(H56&lt;=0,"погашен",IF(AND(E56&lt;&gt;"",TODAY()&gt;E56),"срок истёк","действует")))</f>
      </c>
      <c r="J56" s="4"/>
    </row>
    <row r="57">
      <c r="A57" s="4"/>
      <c r="B57" s="4"/>
      <c r="C57" s="4"/>
      <c r="D57" s="4"/>
      <c r="E57" s="4"/>
      <c r="F57" s="4"/>
      <c r="G57" s="4"/>
      <c r="H57" s="7">
        <f>=IF(C57="","",C57-N(F57))</f>
      </c>
      <c r="I57" s="8">
        <f>=IF(C57="","",IF(H57&lt;=0,"погашен",IF(AND(E57&lt;&gt;"",TODAY()&gt;E57),"срок истёк","действует")))</f>
      </c>
      <c r="J57" s="4"/>
    </row>
    <row r="58">
      <c r="A58" s="4"/>
      <c r="B58" s="4"/>
      <c r="C58" s="4"/>
      <c r="D58" s="4"/>
      <c r="E58" s="4"/>
      <c r="F58" s="4"/>
      <c r="G58" s="4"/>
      <c r="H58" s="7">
        <f>=IF(C58="","",C58-N(F58))</f>
      </c>
      <c r="I58" s="8">
        <f>=IF(C58="","",IF(H58&lt;=0,"погашен",IF(AND(E58&lt;&gt;"",TODAY()&gt;E58),"срок истёк","действует")))</f>
      </c>
      <c r="J58" s="4"/>
    </row>
    <row r="59">
      <c r="A59" s="4"/>
      <c r="B59" s="4"/>
      <c r="C59" s="4"/>
      <c r="D59" s="4"/>
      <c r="E59" s="4"/>
      <c r="F59" s="4"/>
      <c r="G59" s="4"/>
      <c r="H59" s="7">
        <f>=IF(C59="","",C59-N(F59))</f>
      </c>
      <c r="I59" s="8">
        <f>=IF(C59="","",IF(H59&lt;=0,"погашен",IF(AND(E59&lt;&gt;"",TODAY()&gt;E59),"срок истёк","действует")))</f>
      </c>
      <c r="J59" s="4"/>
    </row>
    <row r="60">
      <c r="A60" s="4"/>
      <c r="B60" s="4"/>
      <c r="C60" s="4"/>
      <c r="D60" s="4"/>
      <c r="E60" s="4"/>
      <c r="F60" s="4"/>
      <c r="G60" s="4"/>
      <c r="H60" s="7">
        <f>=IF(C60="","",C60-N(F60))</f>
      </c>
      <c r="I60" s="8">
        <f>=IF(C60="","",IF(H60&lt;=0,"погашен",IF(AND(E60&lt;&gt;"",TODAY()&gt;E60),"срок истёк","действует")))</f>
      </c>
      <c r="J60" s="4"/>
    </row>
    <row r="61">
      <c r="A61" s="4"/>
      <c r="B61" s="4"/>
      <c r="C61" s="4"/>
      <c r="D61" s="4"/>
      <c r="E61" s="4"/>
      <c r="F61" s="4"/>
      <c r="G61" s="4"/>
      <c r="H61" s="7">
        <f>=IF(C61="","",C61-N(F61))</f>
      </c>
      <c r="I61" s="8">
        <f>=IF(C61="","",IF(H61&lt;=0,"погашен",IF(AND(E61&lt;&gt;"",TODAY()&gt;E61),"срок истёк","действует")))</f>
      </c>
      <c r="J61" s="4"/>
    </row>
    <row r="62">
      <c r="A62" s="4"/>
      <c r="B62" s="4"/>
      <c r="C62" s="4"/>
      <c r="D62" s="4"/>
      <c r="E62" s="4"/>
      <c r="F62" s="4"/>
      <c r="G62" s="4"/>
      <c r="H62" s="7">
        <f>=IF(C62="","",C62-N(F62))</f>
      </c>
      <c r="I62" s="8">
        <f>=IF(C62="","",IF(H62&lt;=0,"погашен",IF(AND(E62&lt;&gt;"",TODAY()&gt;E62),"срок истёк","действует")))</f>
      </c>
      <c r="J62" s="4"/>
    </row>
    <row r="63">
      <c r="A63" s="4"/>
      <c r="B63" s="4"/>
      <c r="C63" s="4"/>
      <c r="D63" s="4"/>
      <c r="E63" s="4"/>
      <c r="F63" s="4"/>
      <c r="G63" s="4"/>
      <c r="H63" s="7">
        <f>=IF(C63="","",C63-N(F63))</f>
      </c>
      <c r="I63" s="8">
        <f>=IF(C63="","",IF(H63&lt;=0,"погашен",IF(AND(E63&lt;&gt;"",TODAY()&gt;E63),"срок истёк","действует")))</f>
      </c>
      <c r="J63" s="4"/>
    </row>
    <row r="64">
      <c r="A64" s="4"/>
      <c r="B64" s="4"/>
      <c r="C64" s="4"/>
      <c r="D64" s="4"/>
      <c r="E64" s="4"/>
      <c r="F64" s="4"/>
      <c r="G64" s="4"/>
      <c r="H64" s="7">
        <f>=IF(C64="","",C64-N(F64))</f>
      </c>
      <c r="I64" s="8">
        <f>=IF(C64="","",IF(H64&lt;=0,"погашен",IF(AND(E64&lt;&gt;"",TODAY()&gt;E64),"срок истёк","действует")))</f>
      </c>
      <c r="J64" s="4"/>
    </row>
    <row r="65">
      <c r="A65" s="4"/>
      <c r="B65" s="4"/>
      <c r="C65" s="4"/>
      <c r="D65" s="4"/>
      <c r="E65" s="4"/>
      <c r="F65" s="4"/>
      <c r="G65" s="4"/>
      <c r="H65" s="7">
        <f>=IF(C65="","",C65-N(F65))</f>
      </c>
      <c r="I65" s="8">
        <f>=IF(C65="","",IF(H65&lt;=0,"погашен",IF(AND(E65&lt;&gt;"",TODAY()&gt;E65),"срок истёк","действует")))</f>
      </c>
      <c r="J65" s="4"/>
    </row>
    <row r="66">
      <c r="A66" s="4"/>
      <c r="B66" s="4"/>
      <c r="C66" s="4"/>
      <c r="D66" s="4"/>
      <c r="E66" s="4"/>
      <c r="F66" s="4"/>
      <c r="G66" s="4"/>
      <c r="H66" s="7">
        <f>=IF(C66="","",C66-N(F66))</f>
      </c>
      <c r="I66" s="8">
        <f>=IF(C66="","",IF(H66&lt;=0,"погашен",IF(AND(E66&lt;&gt;"",TODAY()&gt;E66),"срок истёк","действует")))</f>
      </c>
      <c r="J66" s="4"/>
    </row>
    <row r="67">
      <c r="A67" s="4"/>
      <c r="B67" s="4"/>
      <c r="C67" s="4"/>
      <c r="D67" s="4"/>
      <c r="E67" s="4"/>
      <c r="F67" s="4"/>
      <c r="G67" s="4"/>
      <c r="H67" s="7">
        <f>=IF(C67="","",C67-N(F67))</f>
      </c>
      <c r="I67" s="8">
        <f>=IF(C67="","",IF(H67&lt;=0,"погашен",IF(AND(E67&lt;&gt;"",TODAY()&gt;E67),"срок истёк","действует")))</f>
      </c>
      <c r="J67" s="4"/>
    </row>
    <row r="68">
      <c r="A68" s="4"/>
      <c r="B68" s="4"/>
      <c r="C68" s="4"/>
      <c r="D68" s="4"/>
      <c r="E68" s="4"/>
      <c r="F68" s="4"/>
      <c r="G68" s="4"/>
      <c r="H68" s="7">
        <f>=IF(C68="","",C68-N(F68))</f>
      </c>
      <c r="I68" s="8">
        <f>=IF(C68="","",IF(H68&lt;=0,"погашен",IF(AND(E68&lt;&gt;"",TODAY()&gt;E68),"срок истёк","действует")))</f>
      </c>
      <c r="J68" s="4"/>
    </row>
    <row r="69">
      <c r="A69" s="4"/>
      <c r="B69" s="4"/>
      <c r="C69" s="4"/>
      <c r="D69" s="4"/>
      <c r="E69" s="4"/>
      <c r="F69" s="4"/>
      <c r="G69" s="4"/>
      <c r="H69" s="7">
        <f>=IF(C69="","",C69-N(F69))</f>
      </c>
      <c r="I69" s="8">
        <f>=IF(C69="","",IF(H69&lt;=0,"погашен",IF(AND(E69&lt;&gt;"",TODAY()&gt;E69),"срок истёк","действует")))</f>
      </c>
      <c r="J69" s="4"/>
    </row>
    <row r="70">
      <c r="A70" s="4"/>
      <c r="B70" s="4"/>
      <c r="C70" s="4"/>
      <c r="D70" s="4"/>
      <c r="E70" s="4"/>
      <c r="F70" s="4"/>
      <c r="G70" s="4"/>
      <c r="H70" s="7">
        <f>=IF(C70="","",C70-N(F70))</f>
      </c>
      <c r="I70" s="8">
        <f>=IF(C70="","",IF(H70&lt;=0,"погашен",IF(AND(E70&lt;&gt;"",TODAY()&gt;E70),"срок истёк","действует")))</f>
      </c>
      <c r="J70" s="4"/>
    </row>
    <row r="71">
      <c r="A71" s="4"/>
      <c r="B71" s="4"/>
      <c r="C71" s="4"/>
      <c r="D71" s="4"/>
      <c r="E71" s="4"/>
      <c r="F71" s="4"/>
      <c r="G71" s="4"/>
      <c r="H71" s="7">
        <f>=IF(C71="","",C71-N(F71))</f>
      </c>
      <c r="I71" s="8">
        <f>=IF(C71="","",IF(H71&lt;=0,"погашен",IF(AND(E71&lt;&gt;"",TODAY()&gt;E71),"срок истёк","действует")))</f>
      </c>
      <c r="J71" s="4"/>
    </row>
    <row r="72">
      <c r="A72" s="4"/>
      <c r="B72" s="4"/>
      <c r="C72" s="4"/>
      <c r="D72" s="4"/>
      <c r="E72" s="4"/>
      <c r="F72" s="4"/>
      <c r="G72" s="4"/>
      <c r="H72" s="7">
        <f>=IF(C72="","",C72-N(F72))</f>
      </c>
      <c r="I72" s="8">
        <f>=IF(C72="","",IF(H72&lt;=0,"погашен",IF(AND(E72&lt;&gt;"",TODAY()&gt;E72),"срок истёк","действует")))</f>
      </c>
      <c r="J72" s="4"/>
    </row>
    <row r="73">
      <c r="A73" s="4"/>
      <c r="B73" s="4"/>
      <c r="C73" s="4"/>
      <c r="D73" s="4"/>
      <c r="E73" s="4"/>
      <c r="F73" s="4"/>
      <c r="G73" s="4"/>
      <c r="H73" s="7">
        <f>=IF(C73="","",C73-N(F73))</f>
      </c>
      <c r="I73" s="8">
        <f>=IF(C73="","",IF(H73&lt;=0,"погашен",IF(AND(E73&lt;&gt;"",TODAY()&gt;E73),"срок истёк","действует")))</f>
      </c>
      <c r="J73" s="4"/>
    </row>
    <row r="74">
      <c r="A74" s="4"/>
      <c r="B74" s="4"/>
      <c r="C74" s="4"/>
      <c r="D74" s="4"/>
      <c r="E74" s="4"/>
      <c r="F74" s="4"/>
      <c r="G74" s="4"/>
      <c r="H74" s="7">
        <f>=IF(C74="","",C74-N(F74))</f>
      </c>
      <c r="I74" s="8">
        <f>=IF(C74="","",IF(H74&lt;=0,"погашен",IF(AND(E74&lt;&gt;"",TODAY()&gt;E74),"срок истёк","действует")))</f>
      </c>
      <c r="J74" s="4"/>
    </row>
    <row r="75">
      <c r="A75" s="4"/>
      <c r="B75" s="4"/>
      <c r="C75" s="4"/>
      <c r="D75" s="4"/>
      <c r="E75" s="4"/>
      <c r="F75" s="4"/>
      <c r="G75" s="4"/>
      <c r="H75" s="7">
        <f>=IF(C75="","",C75-N(F75))</f>
      </c>
      <c r="I75" s="8">
        <f>=IF(C75="","",IF(H75&lt;=0,"погашен",IF(AND(E75&lt;&gt;"",TODAY()&gt;E75),"срок истёк","действует")))</f>
      </c>
      <c r="J75" s="4"/>
    </row>
    <row r="76">
      <c r="A76" s="4"/>
      <c r="B76" s="4"/>
      <c r="C76" s="4"/>
      <c r="D76" s="4"/>
      <c r="E76" s="4"/>
      <c r="F76" s="4"/>
      <c r="G76" s="4"/>
      <c r="H76" s="7">
        <f>=IF(C76="","",C76-N(F76))</f>
      </c>
      <c r="I76" s="8">
        <f>=IF(C76="","",IF(H76&lt;=0,"погашен",IF(AND(E76&lt;&gt;"",TODAY()&gt;E76),"срок истёк","действует")))</f>
      </c>
      <c r="J76" s="4"/>
    </row>
    <row r="77">
      <c r="A77" s="4"/>
      <c r="B77" s="4"/>
      <c r="C77" s="4"/>
      <c r="D77" s="4"/>
      <c r="E77" s="4"/>
      <c r="F77" s="4"/>
      <c r="G77" s="4"/>
      <c r="H77" s="7">
        <f>=IF(C77="","",C77-N(F77))</f>
      </c>
      <c r="I77" s="8">
        <f>=IF(C77="","",IF(H77&lt;=0,"погашен",IF(AND(E77&lt;&gt;"",TODAY()&gt;E77),"срок истёк","действует")))</f>
      </c>
      <c r="J77" s="4"/>
    </row>
    <row r="78">
      <c r="A78" s="4"/>
      <c r="B78" s="4"/>
      <c r="C78" s="4"/>
      <c r="D78" s="4"/>
      <c r="E78" s="4"/>
      <c r="F78" s="4"/>
      <c r="G78" s="4"/>
      <c r="H78" s="7">
        <f>=IF(C78="","",C78-N(F78))</f>
      </c>
      <c r="I78" s="8">
        <f>=IF(C78="","",IF(H78&lt;=0,"погашен",IF(AND(E78&lt;&gt;"",TODAY()&gt;E78),"срок истёк","действует")))</f>
      </c>
      <c r="J78" s="4"/>
    </row>
    <row r="79">
      <c r="A79" s="4"/>
      <c r="B79" s="4"/>
      <c r="C79" s="4"/>
      <c r="D79" s="4"/>
      <c r="E79" s="4"/>
      <c r="F79" s="4"/>
      <c r="G79" s="4"/>
      <c r="H79" s="7">
        <f>=IF(C79="","",C79-N(F79))</f>
      </c>
      <c r="I79" s="8">
        <f>=IF(C79="","",IF(H79&lt;=0,"погашен",IF(AND(E79&lt;&gt;"",TODAY()&gt;E79),"срок истёк","действует")))</f>
      </c>
      <c r="J79" s="4"/>
    </row>
    <row r="80">
      <c r="A80" s="4"/>
      <c r="B80" s="4"/>
      <c r="C80" s="4"/>
      <c r="D80" s="4"/>
      <c r="E80" s="4"/>
      <c r="F80" s="4"/>
      <c r="G80" s="4"/>
      <c r="H80" s="7">
        <f>=IF(C80="","",C80-N(F80))</f>
      </c>
      <c r="I80" s="8">
        <f>=IF(C80="","",IF(H80&lt;=0,"погашен",IF(AND(E80&lt;&gt;"",TODAY()&gt;E80),"срок истёк","действует")))</f>
      </c>
      <c r="J80" s="4"/>
    </row>
    <row r="81">
      <c r="A81" s="4"/>
      <c r="B81" s="4"/>
      <c r="C81" s="4"/>
      <c r="D81" s="4"/>
      <c r="E81" s="4"/>
      <c r="F81" s="4"/>
      <c r="G81" s="4"/>
      <c r="H81" s="7">
        <f>=IF(C81="","",C81-N(F81))</f>
      </c>
      <c r="I81" s="8">
        <f>=IF(C81="","",IF(H81&lt;=0,"погашен",IF(AND(E81&lt;&gt;"",TODAY()&gt;E81),"срок истёк","действует")))</f>
      </c>
      <c r="J81" s="4"/>
    </row>
    <row r="82">
      <c r="A82" s="4"/>
      <c r="B82" s="4"/>
      <c r="C82" s="4"/>
      <c r="D82" s="4"/>
      <c r="E82" s="4"/>
      <c r="F82" s="4"/>
      <c r="G82" s="4"/>
      <c r="H82" s="7">
        <f>=IF(C82="","",C82-N(F82))</f>
      </c>
      <c r="I82" s="8">
        <f>=IF(C82="","",IF(H82&lt;=0,"погашен",IF(AND(E82&lt;&gt;"",TODAY()&gt;E82),"срок истёк","действует")))</f>
      </c>
      <c r="J82" s="4"/>
    </row>
    <row r="83">
      <c r="A83" s="4"/>
      <c r="B83" s="4"/>
      <c r="C83" s="4"/>
      <c r="D83" s="4"/>
      <c r="E83" s="4"/>
      <c r="F83" s="4"/>
      <c r="G83" s="4"/>
      <c r="H83" s="7">
        <f>=IF(C83="","",C83-N(F83))</f>
      </c>
      <c r="I83" s="8">
        <f>=IF(C83="","",IF(H83&lt;=0,"погашен",IF(AND(E83&lt;&gt;"",TODAY()&gt;E83),"срок истёк","действует")))</f>
      </c>
      <c r="J83" s="4"/>
    </row>
    <row r="84">
      <c r="A84" s="4"/>
      <c r="B84" s="4"/>
      <c r="C84" s="4"/>
      <c r="D84" s="4"/>
      <c r="E84" s="4"/>
      <c r="F84" s="4"/>
      <c r="G84" s="4"/>
      <c r="H84" s="7">
        <f>=IF(C84="","",C84-N(F84))</f>
      </c>
      <c r="I84" s="8">
        <f>=IF(C84="","",IF(H84&lt;=0,"погашен",IF(AND(E84&lt;&gt;"",TODAY()&gt;E84),"срок истёк","действует")))</f>
      </c>
      <c r="J84" s="4"/>
    </row>
    <row r="85">
      <c r="A85" s="4"/>
      <c r="B85" s="4"/>
      <c r="C85" s="4"/>
      <c r="D85" s="4"/>
      <c r="E85" s="4"/>
      <c r="F85" s="4"/>
      <c r="G85" s="4"/>
      <c r="H85" s="7">
        <f>=IF(C85="","",C85-N(F85))</f>
      </c>
      <c r="I85" s="8">
        <f>=IF(C85="","",IF(H85&lt;=0,"погашен",IF(AND(E85&lt;&gt;"",TODAY()&gt;E85),"срок истёк","действует")))</f>
      </c>
      <c r="J85" s="4"/>
    </row>
    <row r="86">
      <c r="A86" s="4"/>
      <c r="B86" s="4"/>
      <c r="C86" s="4"/>
      <c r="D86" s="4"/>
      <c r="E86" s="4"/>
      <c r="F86" s="4"/>
      <c r="G86" s="4"/>
      <c r="H86" s="7">
        <f>=IF(C86="","",C86-N(F86))</f>
      </c>
      <c r="I86" s="8">
        <f>=IF(C86="","",IF(H86&lt;=0,"погашен",IF(AND(E86&lt;&gt;"",TODAY()&gt;E86),"срок истёк","действует")))</f>
      </c>
      <c r="J86" s="4"/>
    </row>
    <row r="87">
      <c r="A87" s="4"/>
      <c r="B87" s="4"/>
      <c r="C87" s="4"/>
      <c r="D87" s="4"/>
      <c r="E87" s="4"/>
      <c r="F87" s="4"/>
      <c r="G87" s="4"/>
      <c r="H87" s="7">
        <f>=IF(C87="","",C87-N(F87))</f>
      </c>
      <c r="I87" s="8">
        <f>=IF(C87="","",IF(H87&lt;=0,"погашен",IF(AND(E87&lt;&gt;"",TODAY()&gt;E87),"срок истёк","действует")))</f>
      </c>
      <c r="J87" s="4"/>
    </row>
    <row r="88">
      <c r="A88" s="4"/>
      <c r="B88" s="4"/>
      <c r="C88" s="4"/>
      <c r="D88" s="4"/>
      <c r="E88" s="4"/>
      <c r="F88" s="4"/>
      <c r="G88" s="4"/>
      <c r="H88" s="7">
        <f>=IF(C88="","",C88-N(F88))</f>
      </c>
      <c r="I88" s="8">
        <f>=IF(C88="","",IF(H88&lt;=0,"погашен",IF(AND(E88&lt;&gt;"",TODAY()&gt;E88),"срок истёк","действует")))</f>
      </c>
      <c r="J88" s="4"/>
    </row>
    <row r="89">
      <c r="A89" s="4"/>
      <c r="B89" s="4"/>
      <c r="C89" s="4"/>
      <c r="D89" s="4"/>
      <c r="E89" s="4"/>
      <c r="F89" s="4"/>
      <c r="G89" s="4"/>
      <c r="H89" s="7">
        <f>=IF(C89="","",C89-N(F89))</f>
      </c>
      <c r="I89" s="8">
        <f>=IF(C89="","",IF(H89&lt;=0,"погашен",IF(AND(E89&lt;&gt;"",TODAY()&gt;E89),"срок истёк","действует")))</f>
      </c>
      <c r="J89" s="4"/>
    </row>
    <row r="90">
      <c r="A90" s="4"/>
      <c r="B90" s="4"/>
      <c r="C90" s="4"/>
      <c r="D90" s="4"/>
      <c r="E90" s="4"/>
      <c r="F90" s="4"/>
      <c r="G90" s="4"/>
      <c r="H90" s="7">
        <f>=IF(C90="","",C90-N(F90))</f>
      </c>
      <c r="I90" s="8">
        <f>=IF(C90="","",IF(H90&lt;=0,"погашен",IF(AND(E90&lt;&gt;"",TODAY()&gt;E90),"срок истёк","действует")))</f>
      </c>
      <c r="J90" s="4"/>
    </row>
    <row r="91">
      <c r="A91" s="4"/>
      <c r="B91" s="4"/>
      <c r="C91" s="4"/>
      <c r="D91" s="4"/>
      <c r="E91" s="4"/>
      <c r="F91" s="4"/>
      <c r="G91" s="4"/>
      <c r="H91" s="7">
        <f>=IF(C91="","",C91-N(F91))</f>
      </c>
      <c r="I91" s="8">
        <f>=IF(C91="","",IF(H91&lt;=0,"погашен",IF(AND(E91&lt;&gt;"",TODAY()&gt;E91),"срок истёк","действует")))</f>
      </c>
      <c r="J91" s="4"/>
    </row>
    <row r="92">
      <c r="A92" s="4"/>
      <c r="B92" s="4"/>
      <c r="C92" s="4"/>
      <c r="D92" s="4"/>
      <c r="E92" s="4"/>
      <c r="F92" s="4"/>
      <c r="G92" s="4"/>
      <c r="H92" s="7">
        <f>=IF(C92="","",C92-N(F92))</f>
      </c>
      <c r="I92" s="8">
        <f>=IF(C92="","",IF(H92&lt;=0,"погашен",IF(AND(E92&lt;&gt;"",TODAY()&gt;E92),"срок истёк","действует")))</f>
      </c>
      <c r="J92" s="4"/>
    </row>
    <row r="93">
      <c r="A93" s="4"/>
      <c r="B93" s="4"/>
      <c r="C93" s="4"/>
      <c r="D93" s="4"/>
      <c r="E93" s="4"/>
      <c r="F93" s="4"/>
      <c r="G93" s="4"/>
      <c r="H93" s="7">
        <f>=IF(C93="","",C93-N(F93))</f>
      </c>
      <c r="I93" s="8">
        <f>=IF(C93="","",IF(H93&lt;=0,"погашен",IF(AND(E93&lt;&gt;"",TODAY()&gt;E93),"срок истёк","действует")))</f>
      </c>
      <c r="J93" s="4"/>
    </row>
    <row r="94">
      <c r="A94" s="4"/>
      <c r="B94" s="4"/>
      <c r="C94" s="4"/>
      <c r="D94" s="4"/>
      <c r="E94" s="4"/>
      <c r="F94" s="4"/>
      <c r="G94" s="4"/>
      <c r="H94" s="7">
        <f>=IF(C94="","",C94-N(F94))</f>
      </c>
      <c r="I94" s="8">
        <f>=IF(C94="","",IF(H94&lt;=0,"погашен",IF(AND(E94&lt;&gt;"",TODAY()&gt;E94),"срок истёк","действует")))</f>
      </c>
      <c r="J94" s="4"/>
    </row>
    <row r="95">
      <c r="A95" s="4"/>
      <c r="B95" s="4"/>
      <c r="C95" s="4"/>
      <c r="D95" s="4"/>
      <c r="E95" s="4"/>
      <c r="F95" s="4"/>
      <c r="G95" s="4"/>
      <c r="H95" s="7">
        <f>=IF(C95="","",C95-N(F95))</f>
      </c>
      <c r="I95" s="8">
        <f>=IF(C95="","",IF(H95&lt;=0,"погашен",IF(AND(E95&lt;&gt;"",TODAY()&gt;E95),"срок истёк","действует")))</f>
      </c>
      <c r="J95" s="4"/>
    </row>
    <row r="96">
      <c r="A96" s="4"/>
      <c r="B96" s="4"/>
      <c r="C96" s="4"/>
      <c r="D96" s="4"/>
      <c r="E96" s="4"/>
      <c r="F96" s="4"/>
      <c r="G96" s="4"/>
      <c r="H96" s="7">
        <f>=IF(C96="","",C96-N(F96))</f>
      </c>
      <c r="I96" s="8">
        <f>=IF(C96="","",IF(H96&lt;=0,"погашен",IF(AND(E96&lt;&gt;"",TODAY()&gt;E96),"срок истёк","действует")))</f>
      </c>
      <c r="J96" s="4"/>
    </row>
    <row r="97">
      <c r="A97" s="4"/>
      <c r="B97" s="4"/>
      <c r="C97" s="4"/>
      <c r="D97" s="4"/>
      <c r="E97" s="4"/>
      <c r="F97" s="4"/>
      <c r="G97" s="4"/>
      <c r="H97" s="7">
        <f>=IF(C97="","",C97-N(F97))</f>
      </c>
      <c r="I97" s="8">
        <f>=IF(C97="","",IF(H97&lt;=0,"погашен",IF(AND(E97&lt;&gt;"",TODAY()&gt;E97),"срок истёк","действует")))</f>
      </c>
      <c r="J97" s="4"/>
    </row>
    <row r="98">
      <c r="A98" s="4"/>
      <c r="B98" s="4"/>
      <c r="C98" s="4"/>
      <c r="D98" s="4"/>
      <c r="E98" s="4"/>
      <c r="F98" s="4"/>
      <c r="G98" s="4"/>
      <c r="H98" s="7">
        <f>=IF(C98="","",C98-N(F98))</f>
      </c>
      <c r="I98" s="8">
        <f>=IF(C98="","",IF(H98&lt;=0,"погашен",IF(AND(E98&lt;&gt;"",TODAY()&gt;E98),"срок истёк","действует")))</f>
      </c>
      <c r="J98" s="4"/>
    </row>
    <row r="99">
      <c r="A99" s="4"/>
      <c r="B99" s="4"/>
      <c r="C99" s="4"/>
      <c r="D99" s="4"/>
      <c r="E99" s="4"/>
      <c r="F99" s="4"/>
      <c r="G99" s="4"/>
      <c r="H99" s="7">
        <f>=IF(C99="","",C99-N(F99))</f>
      </c>
      <c r="I99" s="8">
        <f>=IF(C99="","",IF(H99&lt;=0,"погашен",IF(AND(E99&lt;&gt;"",TODAY()&gt;E99),"срок истёк","действует")))</f>
      </c>
      <c r="J99" s="4"/>
    </row>
    <row r="100">
      <c r="A100" s="4"/>
      <c r="B100" s="4"/>
      <c r="C100" s="4"/>
      <c r="D100" s="4"/>
      <c r="E100" s="4"/>
      <c r="F100" s="4"/>
      <c r="G100" s="4"/>
      <c r="H100" s="7">
        <f>=IF(C100="","",C100-N(F100))</f>
      </c>
      <c r="I100" s="8">
        <f>=IF(C100="","",IF(H100&lt;=0,"погашен",IF(AND(E100&lt;&gt;"",TODAY()&gt;E100),"срок истёк","действует")))</f>
      </c>
      <c r="J100" s="4"/>
    </row>
    <row r="101">
      <c r="A101" s="4"/>
      <c r="B101" s="4"/>
      <c r="C101" s="4"/>
      <c r="D101" s="4"/>
      <c r="E101" s="4"/>
      <c r="F101" s="4"/>
      <c r="G101" s="4"/>
      <c r="H101" s="7">
        <f>=IF(C101="","",C101-N(F101))</f>
      </c>
      <c r="I101" s="8">
        <f>=IF(C101="","",IF(H101&lt;=0,"погашен",IF(AND(E101&lt;&gt;"",TODAY()&gt;E101),"срок истёк","действует")))</f>
      </c>
      <c r="J101" s="4"/>
    </row>
    <row r="102">
      <c r="A102" s="4"/>
      <c r="B102" s="4"/>
      <c r="C102" s="4"/>
      <c r="D102" s="4"/>
      <c r="E102" s="4"/>
      <c r="F102" s="4"/>
      <c r="G102" s="4"/>
      <c r="H102" s="7">
        <f>=IF(C102="","",C102-N(F102))</f>
      </c>
      <c r="I102" s="8">
        <f>=IF(C102="","",IF(H102&lt;=0,"погашен",IF(AND(E102&lt;&gt;"",TODAY()&gt;E102),"срок истёк","действует")))</f>
      </c>
      <c r="J102" s="4"/>
    </row>
    <row r="103">
      <c r="A103" s="4"/>
      <c r="B103" s="4"/>
      <c r="C103" s="4"/>
      <c r="D103" s="4"/>
      <c r="E103" s="4"/>
      <c r="F103" s="4"/>
      <c r="G103" s="4"/>
      <c r="H103" s="7">
        <f>=IF(C103="","",C103-N(F103))</f>
      </c>
      <c r="I103" s="8">
        <f>=IF(C103="","",IF(H103&lt;=0,"погашен",IF(AND(E103&lt;&gt;"",TODAY()&gt;E103),"срок истёк","действует")))</f>
      </c>
      <c r="J103" s="4"/>
    </row>
    <row r="104">
      <c r="A104" s="4"/>
      <c r="B104" s="4"/>
      <c r="C104" s="4"/>
      <c r="D104" s="4"/>
      <c r="E104" s="4"/>
      <c r="F104" s="4"/>
      <c r="G104" s="4"/>
      <c r="H104" s="7">
        <f>=IF(C104="","",C104-N(F104))</f>
      </c>
      <c r="I104" s="8">
        <f>=IF(C104="","",IF(H104&lt;=0,"погашен",IF(AND(E104&lt;&gt;"",TODAY()&gt;E104),"срок истёк","действует")))</f>
      </c>
      <c r="J104" s="4"/>
    </row>
    <row r="105">
      <c r="A105" s="4"/>
      <c r="B105" s="4"/>
      <c r="C105" s="4"/>
      <c r="D105" s="4"/>
      <c r="E105" s="4"/>
      <c r="F105" s="4"/>
      <c r="G105" s="4"/>
      <c r="H105" s="7">
        <f>=IF(C105="","",C105-N(F105))</f>
      </c>
      <c r="I105" s="8">
        <f>=IF(C105="","",IF(H105&lt;=0,"погашен",IF(AND(E105&lt;&gt;"",TODAY()&gt;E105),"срок истёк","действует")))</f>
      </c>
      <c r="J105" s="4"/>
    </row>
    <row r="106">
      <c r="A106" s="4"/>
      <c r="B106" s="4"/>
      <c r="C106" s="4"/>
      <c r="D106" s="4"/>
      <c r="E106" s="4"/>
      <c r="F106" s="4"/>
      <c r="G106" s="4"/>
      <c r="H106" s="7">
        <f>=IF(C106="","",C106-N(F106))</f>
      </c>
      <c r="I106" s="8">
        <f>=IF(C106="","",IF(H106&lt;=0,"погашен",IF(AND(E106&lt;&gt;"",TODAY()&gt;E106),"срок истёк","действует")))</f>
      </c>
      <c r="J106" s="4"/>
    </row>
    <row r="107">
      <c r="A107" s="4"/>
      <c r="B107" s="4"/>
      <c r="C107" s="4"/>
      <c r="D107" s="4"/>
      <c r="E107" s="4"/>
      <c r="F107" s="4"/>
      <c r="G107" s="4"/>
      <c r="H107" s="7">
        <f>=IF(C107="","",C107-N(F107))</f>
      </c>
      <c r="I107" s="8">
        <f>=IF(C107="","",IF(H107&lt;=0,"погашен",IF(AND(E107&lt;&gt;"",TODAY()&gt;E107),"срок истёк","действует")))</f>
      </c>
      <c r="J107" s="4"/>
    </row>
    <row r="108">
      <c r="A108" s="4"/>
      <c r="B108" s="4"/>
      <c r="C108" s="4"/>
      <c r="D108" s="4"/>
      <c r="E108" s="4"/>
      <c r="F108" s="4"/>
      <c r="G108" s="4"/>
      <c r="H108" s="7">
        <f>=IF(C108="","",C108-N(F108))</f>
      </c>
      <c r="I108" s="8">
        <f>=IF(C108="","",IF(H108&lt;=0,"погашен",IF(AND(E108&lt;&gt;"",TODAY()&gt;E108),"срок истёк","действует")))</f>
      </c>
      <c r="J108" s="4"/>
    </row>
    <row r="109">
      <c r="A109" s="4"/>
      <c r="B109" s="4"/>
      <c r="C109" s="4"/>
      <c r="D109" s="4"/>
      <c r="E109" s="4"/>
      <c r="F109" s="4"/>
      <c r="G109" s="4"/>
      <c r="H109" s="7">
        <f>=IF(C109="","",C109-N(F109))</f>
      </c>
      <c r="I109" s="8">
        <f>=IF(C109="","",IF(H109&lt;=0,"погашен",IF(AND(E109&lt;&gt;"",TODAY()&gt;E109),"срок истёк","действует")))</f>
      </c>
      <c r="J109" s="4"/>
    </row>
    <row r="110">
      <c r="A110" s="4"/>
      <c r="B110" s="4"/>
      <c r="C110" s="4"/>
      <c r="D110" s="4"/>
      <c r="E110" s="4"/>
      <c r="F110" s="4"/>
      <c r="G110" s="4"/>
      <c r="H110" s="7">
        <f>=IF(C110="","",C110-N(F110))</f>
      </c>
      <c r="I110" s="8">
        <f>=IF(C110="","",IF(H110&lt;=0,"погашен",IF(AND(E110&lt;&gt;"",TODAY()&gt;E110),"срок истёк","действует")))</f>
      </c>
      <c r="J110" s="4"/>
    </row>
    <row r="111">
      <c r="A111" s="4"/>
      <c r="B111" s="4"/>
      <c r="C111" s="4"/>
      <c r="D111" s="4"/>
      <c r="E111" s="4"/>
      <c r="F111" s="4"/>
      <c r="G111" s="4"/>
      <c r="H111" s="7">
        <f>=IF(C111="","",C111-N(F111))</f>
      </c>
      <c r="I111" s="8">
        <f>=IF(C111="","",IF(H111&lt;=0,"погашен",IF(AND(E111&lt;&gt;"",TODAY()&gt;E111),"срок истёк","действует")))</f>
      </c>
      <c r="J111" s="4"/>
    </row>
    <row r="112">
      <c r="A112" s="4"/>
      <c r="B112" s="4"/>
      <c r="C112" s="4"/>
      <c r="D112" s="4"/>
      <c r="E112" s="4"/>
      <c r="F112" s="4"/>
      <c r="G112" s="4"/>
      <c r="H112" s="7">
        <f>=IF(C112="","",C112-N(F112))</f>
      </c>
      <c r="I112" s="8">
        <f>=IF(C112="","",IF(H112&lt;=0,"погашен",IF(AND(E112&lt;&gt;"",TODAY()&gt;E112),"срок истёк","действует")))</f>
      </c>
      <c r="J112" s="4"/>
    </row>
    <row r="113">
      <c r="A113" s="4"/>
      <c r="B113" s="4"/>
      <c r="C113" s="4"/>
      <c r="D113" s="4"/>
      <c r="E113" s="4"/>
      <c r="F113" s="4"/>
      <c r="G113" s="4"/>
      <c r="H113" s="7">
        <f>=IF(C113="","",C113-N(F113))</f>
      </c>
      <c r="I113" s="8">
        <f>=IF(C113="","",IF(H113&lt;=0,"погашен",IF(AND(E113&lt;&gt;"",TODAY()&gt;E113),"срок истёк","действует")))</f>
      </c>
      <c r="J113" s="4"/>
    </row>
    <row r="114">
      <c r="A114" s="4"/>
      <c r="B114" s="4"/>
      <c r="C114" s="4"/>
      <c r="D114" s="4"/>
      <c r="E114" s="4"/>
      <c r="F114" s="4"/>
      <c r="G114" s="4"/>
      <c r="H114" s="7">
        <f>=IF(C114="","",C114-N(F114))</f>
      </c>
      <c r="I114" s="8">
        <f>=IF(C114="","",IF(H114&lt;=0,"погашен",IF(AND(E114&lt;&gt;"",TODAY()&gt;E114),"срок истёк","действует")))</f>
      </c>
      <c r="J114" s="4"/>
    </row>
    <row r="115">
      <c r="A115" s="4"/>
      <c r="B115" s="4"/>
      <c r="C115" s="4"/>
      <c r="D115" s="4"/>
      <c r="E115" s="4"/>
      <c r="F115" s="4"/>
      <c r="G115" s="4"/>
      <c r="H115" s="7">
        <f>=IF(C115="","",C115-N(F115))</f>
      </c>
      <c r="I115" s="8">
        <f>=IF(C115="","",IF(H115&lt;=0,"погашен",IF(AND(E115&lt;&gt;"",TODAY()&gt;E115),"срок истёк","действует")))</f>
      </c>
      <c r="J115" s="4"/>
    </row>
    <row r="116">
      <c r="A116" s="4"/>
      <c r="B116" s="4"/>
      <c r="C116" s="4"/>
      <c r="D116" s="4"/>
      <c r="E116" s="4"/>
      <c r="F116" s="4"/>
      <c r="G116" s="4"/>
      <c r="H116" s="7">
        <f>=IF(C116="","",C116-N(F116))</f>
      </c>
      <c r="I116" s="8">
        <f>=IF(C116="","",IF(H116&lt;=0,"погашен",IF(AND(E116&lt;&gt;"",TODAY()&gt;E116),"срок истёк","действует")))</f>
      </c>
      <c r="J116" s="4"/>
    </row>
    <row r="117">
      <c r="A117" s="4"/>
      <c r="B117" s="4"/>
      <c r="C117" s="4"/>
      <c r="D117" s="4"/>
      <c r="E117" s="4"/>
      <c r="F117" s="4"/>
      <c r="G117" s="4"/>
      <c r="H117" s="7">
        <f>=IF(C117="","",C117-N(F117))</f>
      </c>
      <c r="I117" s="8">
        <f>=IF(C117="","",IF(H117&lt;=0,"погашен",IF(AND(E117&lt;&gt;"",TODAY()&gt;E117),"срок истёк","действует")))</f>
      </c>
      <c r="J117" s="4"/>
    </row>
    <row r="118">
      <c r="A118" s="4"/>
      <c r="B118" s="4"/>
      <c r="C118" s="4"/>
      <c r="D118" s="4"/>
      <c r="E118" s="4"/>
      <c r="F118" s="4"/>
      <c r="G118" s="4"/>
      <c r="H118" s="7">
        <f>=IF(C118="","",C118-N(F118))</f>
      </c>
      <c r="I118" s="8">
        <f>=IF(C118="","",IF(H118&lt;=0,"погашен",IF(AND(E118&lt;&gt;"",TODAY()&gt;E118),"срок истёк","действует")))</f>
      </c>
      <c r="J118" s="4"/>
    </row>
    <row r="119">
      <c r="A119" s="4"/>
      <c r="B119" s="4"/>
      <c r="C119" s="4"/>
      <c r="D119" s="4"/>
      <c r="E119" s="4"/>
      <c r="F119" s="4"/>
      <c r="G119" s="4"/>
      <c r="H119" s="7">
        <f>=IF(C119="","",C119-N(F119))</f>
      </c>
      <c r="I119" s="8">
        <f>=IF(C119="","",IF(H119&lt;=0,"погашен",IF(AND(E119&lt;&gt;"",TODAY()&gt;E119),"срок истёк","действует")))</f>
      </c>
      <c r="J119" s="4"/>
    </row>
    <row r="120">
      <c r="A120" s="4"/>
      <c r="B120" s="4"/>
      <c r="C120" s="4"/>
      <c r="D120" s="4"/>
      <c r="E120" s="4"/>
      <c r="F120" s="4"/>
      <c r="G120" s="4"/>
      <c r="H120" s="7">
        <f>=IF(C120="","",C120-N(F120))</f>
      </c>
      <c r="I120" s="8">
        <f>=IF(C120="","",IF(H120&lt;=0,"погашен",IF(AND(E120&lt;&gt;"",TODAY()&gt;E120),"срок истёк","действует")))</f>
      </c>
      <c r="J120" s="4"/>
    </row>
    <row r="121">
      <c r="A121" s="4"/>
      <c r="B121" s="4"/>
      <c r="C121" s="4"/>
      <c r="D121" s="4"/>
      <c r="E121" s="4"/>
      <c r="F121" s="4"/>
      <c r="G121" s="4"/>
      <c r="H121" s="7">
        <f>=IF(C121="","",C121-N(F121))</f>
      </c>
      <c r="I121" s="8">
        <f>=IF(C121="","",IF(H121&lt;=0,"погашен",IF(AND(E121&lt;&gt;"",TODAY()&gt;E121),"срок истёк","действует")))</f>
      </c>
      <c r="J121" s="4"/>
    </row>
    <row r="122">
      <c r="A122" s="4"/>
      <c r="B122" s="4"/>
      <c r="C122" s="4"/>
      <c r="D122" s="4"/>
      <c r="E122" s="4"/>
      <c r="F122" s="4"/>
      <c r="G122" s="4"/>
      <c r="H122" s="7">
        <f>=IF(C122="","",C122-N(F122))</f>
      </c>
      <c r="I122" s="8">
        <f>=IF(C122="","",IF(H122&lt;=0,"погашен",IF(AND(E122&lt;&gt;"",TODAY()&gt;E122),"срок истёк","действует")))</f>
      </c>
      <c r="J122" s="4"/>
    </row>
    <row r="123">
      <c r="A123" s="4"/>
      <c r="B123" s="4"/>
      <c r="C123" s="4"/>
      <c r="D123" s="4"/>
      <c r="E123" s="4"/>
      <c r="F123" s="4"/>
      <c r="G123" s="4"/>
      <c r="H123" s="7">
        <f>=IF(C123="","",C123-N(F123))</f>
      </c>
      <c r="I123" s="8">
        <f>=IF(C123="","",IF(H123&lt;=0,"погашен",IF(AND(E123&lt;&gt;"",TODAY()&gt;E123),"срок истёк","действует")))</f>
      </c>
      <c r="J123" s="4"/>
    </row>
    <row r="124">
      <c r="A124" s="4"/>
      <c r="B124" s="4"/>
      <c r="C124" s="4"/>
      <c r="D124" s="4"/>
      <c r="E124" s="4"/>
      <c r="F124" s="4"/>
      <c r="G124" s="4"/>
      <c r="H124" s="7">
        <f>=IF(C124="","",C124-N(F124))</f>
      </c>
      <c r="I124" s="8">
        <f>=IF(C124="","",IF(H124&lt;=0,"погашен",IF(AND(E124&lt;&gt;"",TODAY()&gt;E124),"срок истёк","действует")))</f>
      </c>
      <c r="J124" s="4"/>
    </row>
    <row r="125">
      <c r="A125" s="4"/>
      <c r="B125" s="4"/>
      <c r="C125" s="4"/>
      <c r="D125" s="4"/>
      <c r="E125" s="4"/>
      <c r="F125" s="4"/>
      <c r="G125" s="4"/>
      <c r="H125" s="7">
        <f>=IF(C125="","",C125-N(F125))</f>
      </c>
      <c r="I125" s="8">
        <f>=IF(C125="","",IF(H125&lt;=0,"погашен",IF(AND(E125&lt;&gt;"",TODAY()&gt;E125),"срок истёк","действует")))</f>
      </c>
      <c r="J125" s="4"/>
    </row>
    <row r="126">
      <c r="A126" s="4"/>
      <c r="B126" s="4"/>
      <c r="C126" s="4"/>
      <c r="D126" s="4"/>
      <c r="E126" s="4"/>
      <c r="F126" s="4"/>
      <c r="G126" s="4"/>
      <c r="H126" s="7">
        <f>=IF(C126="","",C126-N(F126))</f>
      </c>
      <c r="I126" s="8">
        <f>=IF(C126="","",IF(H126&lt;=0,"погашен",IF(AND(E126&lt;&gt;"",TODAY()&gt;E126),"срок истёк","действует")))</f>
      </c>
      <c r="J126" s="4"/>
    </row>
    <row r="127">
      <c r="A127" s="4"/>
      <c r="B127" s="4"/>
      <c r="C127" s="4"/>
      <c r="D127" s="4"/>
      <c r="E127" s="4"/>
      <c r="F127" s="4"/>
      <c r="G127" s="4"/>
      <c r="H127" s="7">
        <f>=IF(C127="","",C127-N(F127))</f>
      </c>
      <c r="I127" s="8">
        <f>=IF(C127="","",IF(H127&lt;=0,"погашен",IF(AND(E127&lt;&gt;"",TODAY()&gt;E127),"срок истёк","действует")))</f>
      </c>
      <c r="J127" s="4"/>
    </row>
    <row r="128">
      <c r="A128" s="4"/>
      <c r="B128" s="4"/>
      <c r="C128" s="4"/>
      <c r="D128" s="4"/>
      <c r="E128" s="4"/>
      <c r="F128" s="4"/>
      <c r="G128" s="4"/>
      <c r="H128" s="7">
        <f>=IF(C128="","",C128-N(F128))</f>
      </c>
      <c r="I128" s="8">
        <f>=IF(C128="","",IF(H128&lt;=0,"погашен",IF(AND(E128&lt;&gt;"",TODAY()&gt;E128),"срок истёк","действует")))</f>
      </c>
      <c r="J128" s="4"/>
    </row>
    <row r="129">
      <c r="A129" s="4"/>
      <c r="B129" s="4"/>
      <c r="C129" s="4"/>
      <c r="D129" s="4"/>
      <c r="E129" s="4"/>
      <c r="F129" s="4"/>
      <c r="G129" s="4"/>
      <c r="H129" s="7">
        <f>=IF(C129="","",C129-N(F129))</f>
      </c>
      <c r="I129" s="8">
        <f>=IF(C129="","",IF(H129&lt;=0,"погашен",IF(AND(E129&lt;&gt;"",TODAY()&gt;E129),"срок истёк","действует")))</f>
      </c>
      <c r="J129" s="4"/>
    </row>
    <row r="130">
      <c r="A130" s="4"/>
      <c r="B130" s="4"/>
      <c r="C130" s="4"/>
      <c r="D130" s="4"/>
      <c r="E130" s="4"/>
      <c r="F130" s="4"/>
      <c r="G130" s="4"/>
      <c r="H130" s="7">
        <f>=IF(C130="","",C130-N(F130))</f>
      </c>
      <c r="I130" s="8">
        <f>=IF(C130="","",IF(H130&lt;=0,"погашен",IF(AND(E130&lt;&gt;"",TODAY()&gt;E130),"срок истёк","действует")))</f>
      </c>
      <c r="J130" s="4"/>
    </row>
    <row r="131">
      <c r="A131" s="4"/>
      <c r="B131" s="4"/>
      <c r="C131" s="4"/>
      <c r="D131" s="4"/>
      <c r="E131" s="4"/>
      <c r="F131" s="4"/>
      <c r="G131" s="4"/>
      <c r="H131" s="7">
        <f>=IF(C131="","",C131-N(F131))</f>
      </c>
      <c r="I131" s="8">
        <f>=IF(C131="","",IF(H131&lt;=0,"погашен",IF(AND(E131&lt;&gt;"",TODAY()&gt;E131),"срок истёк","действует")))</f>
      </c>
      <c r="J131" s="4"/>
    </row>
    <row r="132">
      <c r="A132" s="4"/>
      <c r="B132" s="4"/>
      <c r="C132" s="4"/>
      <c r="D132" s="4"/>
      <c r="E132" s="4"/>
      <c r="F132" s="4"/>
      <c r="G132" s="4"/>
      <c r="H132" s="7">
        <f>=IF(C132="","",C132-N(F132))</f>
      </c>
      <c r="I132" s="8">
        <f>=IF(C132="","",IF(H132&lt;=0,"погашен",IF(AND(E132&lt;&gt;"",TODAY()&gt;E132),"срок истёк","действует")))</f>
      </c>
      <c r="J132" s="4"/>
    </row>
    <row r="133">
      <c r="A133" s="4"/>
      <c r="B133" s="4"/>
      <c r="C133" s="4"/>
      <c r="D133" s="4"/>
      <c r="E133" s="4"/>
      <c r="F133" s="4"/>
      <c r="G133" s="4"/>
      <c r="H133" s="7">
        <f>=IF(C133="","",C133-N(F133))</f>
      </c>
      <c r="I133" s="8">
        <f>=IF(C133="","",IF(H133&lt;=0,"погашен",IF(AND(E133&lt;&gt;"",TODAY()&gt;E133),"срок истёк","действует")))</f>
      </c>
      <c r="J133" s="4"/>
    </row>
    <row r="134">
      <c r="A134" s="4"/>
      <c r="B134" s="4"/>
      <c r="C134" s="4"/>
      <c r="D134" s="4"/>
      <c r="E134" s="4"/>
      <c r="F134" s="4"/>
      <c r="G134" s="4"/>
      <c r="H134" s="7">
        <f>=IF(C134="","",C134-N(F134))</f>
      </c>
      <c r="I134" s="8">
        <f>=IF(C134="","",IF(H134&lt;=0,"погашен",IF(AND(E134&lt;&gt;"",TODAY()&gt;E134),"срок истёк","действует")))</f>
      </c>
      <c r="J134" s="4"/>
    </row>
    <row r="135">
      <c r="A135" s="4"/>
      <c r="B135" s="4"/>
      <c r="C135" s="4"/>
      <c r="D135" s="4"/>
      <c r="E135" s="4"/>
      <c r="F135" s="4"/>
      <c r="G135" s="4"/>
      <c r="H135" s="7">
        <f>=IF(C135="","",C135-N(F135))</f>
      </c>
      <c r="I135" s="8">
        <f>=IF(C135="","",IF(H135&lt;=0,"погашен",IF(AND(E135&lt;&gt;"",TODAY()&gt;E135),"срок истёк","действует")))</f>
      </c>
      <c r="J135" s="4"/>
    </row>
    <row r="136">
      <c r="A136" s="4"/>
      <c r="B136" s="4"/>
      <c r="C136" s="4"/>
      <c r="D136" s="4"/>
      <c r="E136" s="4"/>
      <c r="F136" s="4"/>
      <c r="G136" s="4"/>
      <c r="H136" s="7">
        <f>=IF(C136="","",C136-N(F136))</f>
      </c>
      <c r="I136" s="8">
        <f>=IF(C136="","",IF(H136&lt;=0,"погашен",IF(AND(E136&lt;&gt;"",TODAY()&gt;E136),"срок истёк","действует")))</f>
      </c>
      <c r="J136" s="4"/>
    </row>
    <row r="137">
      <c r="A137" s="4"/>
      <c r="B137" s="4"/>
      <c r="C137" s="4"/>
      <c r="D137" s="4"/>
      <c r="E137" s="4"/>
      <c r="F137" s="4"/>
      <c r="G137" s="4"/>
      <c r="H137" s="7">
        <f>=IF(C137="","",C137-N(F137))</f>
      </c>
      <c r="I137" s="8">
        <f>=IF(C137="","",IF(H137&lt;=0,"погашен",IF(AND(E137&lt;&gt;"",TODAY()&gt;E137),"срок истёк","действует")))</f>
      </c>
      <c r="J137" s="4"/>
    </row>
    <row r="138">
      <c r="A138" s="4"/>
      <c r="B138" s="4"/>
      <c r="C138" s="4"/>
      <c r="D138" s="4"/>
      <c r="E138" s="4"/>
      <c r="F138" s="4"/>
      <c r="G138" s="4"/>
      <c r="H138" s="7">
        <f>=IF(C138="","",C138-N(F138))</f>
      </c>
      <c r="I138" s="8">
        <f>=IF(C138="","",IF(H138&lt;=0,"погашен",IF(AND(E138&lt;&gt;"",TODAY()&gt;E138),"срок истёк","действует")))</f>
      </c>
      <c r="J138" s="4"/>
    </row>
    <row r="139">
      <c r="A139" s="4"/>
      <c r="B139" s="4"/>
      <c r="C139" s="4"/>
      <c r="D139" s="4"/>
      <c r="E139" s="4"/>
      <c r="F139" s="4"/>
      <c r="G139" s="4"/>
      <c r="H139" s="7">
        <f>=IF(C139="","",C139-N(F139))</f>
      </c>
      <c r="I139" s="8">
        <f>=IF(C139="","",IF(H139&lt;=0,"погашен",IF(AND(E139&lt;&gt;"",TODAY()&gt;E139),"срок истёк","действует")))</f>
      </c>
      <c r="J139" s="4"/>
    </row>
    <row r="140">
      <c r="A140" s="4"/>
      <c r="B140" s="4"/>
      <c r="C140" s="4"/>
      <c r="D140" s="4"/>
      <c r="E140" s="4"/>
      <c r="F140" s="4"/>
      <c r="G140" s="4"/>
      <c r="H140" s="7">
        <f>=IF(C140="","",C140-N(F140))</f>
      </c>
      <c r="I140" s="8">
        <f>=IF(C140="","",IF(H140&lt;=0,"погашен",IF(AND(E140&lt;&gt;"",TODAY()&gt;E140),"срок истёк","действует")))</f>
      </c>
      <c r="J140" s="4"/>
    </row>
    <row r="141">
      <c r="A141" s="4"/>
      <c r="B141" s="4"/>
      <c r="C141" s="4"/>
      <c r="D141" s="4"/>
      <c r="E141" s="4"/>
      <c r="F141" s="4"/>
      <c r="G141" s="4"/>
      <c r="H141" s="7">
        <f>=IF(C141="","",C141-N(F141))</f>
      </c>
      <c r="I141" s="8">
        <f>=IF(C141="","",IF(H141&lt;=0,"погашен",IF(AND(E141&lt;&gt;"",TODAY()&gt;E141),"срок истёк","действует")))</f>
      </c>
      <c r="J141" s="4"/>
    </row>
    <row r="142">
      <c r="A142" s="4"/>
      <c r="B142" s="4"/>
      <c r="C142" s="4"/>
      <c r="D142" s="4"/>
      <c r="E142" s="4"/>
      <c r="F142" s="4"/>
      <c r="G142" s="4"/>
      <c r="H142" s="7">
        <f>=IF(C142="","",C142-N(F142))</f>
      </c>
      <c r="I142" s="8">
        <f>=IF(C142="","",IF(H142&lt;=0,"погашен",IF(AND(E142&lt;&gt;"",TODAY()&gt;E142),"срок истёк","действует")))</f>
      </c>
      <c r="J142" s="4"/>
    </row>
    <row r="143">
      <c r="A143" s="4"/>
      <c r="B143" s="4"/>
      <c r="C143" s="4"/>
      <c r="D143" s="4"/>
      <c r="E143" s="4"/>
      <c r="F143" s="4"/>
      <c r="G143" s="4"/>
      <c r="H143" s="7">
        <f>=IF(C143="","",C143-N(F143))</f>
      </c>
      <c r="I143" s="8">
        <f>=IF(C143="","",IF(H143&lt;=0,"погашен",IF(AND(E143&lt;&gt;"",TODAY()&gt;E143),"срок истёк","действует")))</f>
      </c>
      <c r="J143" s="4"/>
    </row>
    <row r="144">
      <c r="A144" s="4"/>
      <c r="B144" s="4"/>
      <c r="C144" s="4"/>
      <c r="D144" s="4"/>
      <c r="E144" s="4"/>
      <c r="F144" s="4"/>
      <c r="G144" s="4"/>
      <c r="H144" s="7">
        <f>=IF(C144="","",C144-N(F144))</f>
      </c>
      <c r="I144" s="8">
        <f>=IF(C144="","",IF(H144&lt;=0,"погашен",IF(AND(E144&lt;&gt;"",TODAY()&gt;E144),"срок истёк","действует")))</f>
      </c>
      <c r="J144" s="4"/>
    </row>
    <row r="145">
      <c r="A145" s="4"/>
      <c r="B145" s="4"/>
      <c r="C145" s="4"/>
      <c r="D145" s="4"/>
      <c r="E145" s="4"/>
      <c r="F145" s="4"/>
      <c r="G145" s="4"/>
      <c r="H145" s="7">
        <f>=IF(C145="","",C145-N(F145))</f>
      </c>
      <c r="I145" s="8">
        <f>=IF(C145="","",IF(H145&lt;=0,"погашен",IF(AND(E145&lt;&gt;"",TODAY()&gt;E145),"срок истёк","действует")))</f>
      </c>
      <c r="J145" s="4"/>
    </row>
    <row r="146">
      <c r="A146" s="4"/>
      <c r="B146" s="4"/>
      <c r="C146" s="4"/>
      <c r="D146" s="4"/>
      <c r="E146" s="4"/>
      <c r="F146" s="4"/>
      <c r="G146" s="4"/>
      <c r="H146" s="7">
        <f>=IF(C146="","",C146-N(F146))</f>
      </c>
      <c r="I146" s="8">
        <f>=IF(C146="","",IF(H146&lt;=0,"погашен",IF(AND(E146&lt;&gt;"",TODAY()&gt;E146),"срок истёк","действует")))</f>
      </c>
      <c r="J146" s="4"/>
    </row>
    <row r="147">
      <c r="A147" s="4"/>
      <c r="B147" s="4"/>
      <c r="C147" s="4"/>
      <c r="D147" s="4"/>
      <c r="E147" s="4"/>
      <c r="F147" s="4"/>
      <c r="G147" s="4"/>
      <c r="H147" s="7">
        <f>=IF(C147="","",C147-N(F147))</f>
      </c>
      <c r="I147" s="8">
        <f>=IF(C147="","",IF(H147&lt;=0,"погашен",IF(AND(E147&lt;&gt;"",TODAY()&gt;E147),"срок истёк","действует")))</f>
      </c>
      <c r="J147" s="4"/>
    </row>
    <row r="148">
      <c r="A148" s="4"/>
      <c r="B148" s="4"/>
      <c r="C148" s="4"/>
      <c r="D148" s="4"/>
      <c r="E148" s="4"/>
      <c r="F148" s="4"/>
      <c r="G148" s="4"/>
      <c r="H148" s="7">
        <f>=IF(C148="","",C148-N(F148))</f>
      </c>
      <c r="I148" s="8">
        <f>=IF(C148="","",IF(H148&lt;=0,"погашен",IF(AND(E148&lt;&gt;"",TODAY()&gt;E148),"срок истёк","действует")))</f>
      </c>
      <c r="J148" s="4"/>
    </row>
    <row r="149">
      <c r="A149" s="4"/>
      <c r="B149" s="4"/>
      <c r="C149" s="4"/>
      <c r="D149" s="4"/>
      <c r="E149" s="4"/>
      <c r="F149" s="4"/>
      <c r="G149" s="4"/>
      <c r="H149" s="7">
        <f>=IF(C149="","",C149-N(F149))</f>
      </c>
      <c r="I149" s="8">
        <f>=IF(C149="","",IF(H149&lt;=0,"погашен",IF(AND(E149&lt;&gt;"",TODAY()&gt;E149),"срок истёк","действует")))</f>
      </c>
      <c r="J149" s="4"/>
    </row>
    <row r="150">
      <c r="A150" s="4"/>
      <c r="B150" s="4"/>
      <c r="C150" s="4"/>
      <c r="D150" s="4"/>
      <c r="E150" s="4"/>
      <c r="F150" s="4"/>
      <c r="G150" s="4"/>
      <c r="H150" s="7">
        <f>=IF(C150="","",C150-N(F150))</f>
      </c>
      <c r="I150" s="8">
        <f>=IF(C150="","",IF(H150&lt;=0,"погашен",IF(AND(E150&lt;&gt;"",TODAY()&gt;E150),"срок истёк","действует")))</f>
      </c>
      <c r="J150" s="4"/>
    </row>
    <row r="151">
      <c r="A151" s="4"/>
      <c r="B151" s="4"/>
      <c r="C151" s="4"/>
      <c r="D151" s="4"/>
      <c r="E151" s="4"/>
      <c r="F151" s="4"/>
      <c r="G151" s="4"/>
      <c r="H151" s="7">
        <f>=IF(C151="","",C151-N(F151))</f>
      </c>
      <c r="I151" s="8">
        <f>=IF(C151="","",IF(H151&lt;=0,"погашен",IF(AND(E151&lt;&gt;"",TODAY()&gt;E151),"срок истёк","действует")))</f>
      </c>
      <c r="J151" s="4"/>
    </row>
    <row r="152">
      <c r="A152" s="4"/>
      <c r="B152" s="4"/>
      <c r="C152" s="4"/>
      <c r="D152" s="4"/>
      <c r="E152" s="4"/>
      <c r="F152" s="4"/>
      <c r="G152" s="4"/>
      <c r="H152" s="7">
        <f>=IF(C152="","",C152-N(F152))</f>
      </c>
      <c r="I152" s="8">
        <f>=IF(C152="","",IF(H152&lt;=0,"погашен",IF(AND(E152&lt;&gt;"",TODAY()&gt;E152),"срок истёк","действует")))</f>
      </c>
      <c r="J152" s="4"/>
    </row>
    <row r="153">
      <c r="A153" s="4"/>
      <c r="B153" s="4"/>
      <c r="C153" s="4"/>
      <c r="D153" s="4"/>
      <c r="E153" s="4"/>
      <c r="F153" s="4"/>
      <c r="G153" s="4"/>
      <c r="H153" s="7">
        <f>=IF(C153="","",C153-N(F153))</f>
      </c>
      <c r="I153" s="8">
        <f>=IF(C153="","",IF(H153&lt;=0,"погашен",IF(AND(E153&lt;&gt;"",TODAY()&gt;E153),"срок истёк","действует")))</f>
      </c>
      <c r="J153" s="4"/>
    </row>
    <row r="154">
      <c r="A154" s="4"/>
      <c r="B154" s="4"/>
      <c r="C154" s="4"/>
      <c r="D154" s="4"/>
      <c r="E154" s="4"/>
      <c r="F154" s="4"/>
      <c r="G154" s="4"/>
      <c r="H154" s="7">
        <f>=IF(C154="","",C154-N(F154))</f>
      </c>
      <c r="I154" s="8">
        <f>=IF(C154="","",IF(H154&lt;=0,"погашен",IF(AND(E154&lt;&gt;"",TODAY()&gt;E154),"срок истёк","действует")))</f>
      </c>
      <c r="J154" s="4"/>
    </row>
    <row r="155">
      <c r="A155" s="4"/>
      <c r="B155" s="4"/>
      <c r="C155" s="4"/>
      <c r="D155" s="4"/>
      <c r="E155" s="4"/>
      <c r="F155" s="4"/>
      <c r="G155" s="4"/>
      <c r="H155" s="7">
        <f>=IF(C155="","",C155-N(F155))</f>
      </c>
      <c r="I155" s="8">
        <f>=IF(C155="","",IF(H155&lt;=0,"погашен",IF(AND(E155&lt;&gt;"",TODAY()&gt;E155),"срок истёк","действует")))</f>
      </c>
      <c r="J155" s="4"/>
    </row>
    <row r="156">
      <c r="A156" s="4"/>
      <c r="B156" s="4"/>
      <c r="C156" s="4"/>
      <c r="D156" s="4"/>
      <c r="E156" s="4"/>
      <c r="F156" s="4"/>
      <c r="G156" s="4"/>
      <c r="H156" s="7">
        <f>=IF(C156="","",C156-N(F156))</f>
      </c>
      <c r="I156" s="8">
        <f>=IF(C156="","",IF(H156&lt;=0,"погашен",IF(AND(E156&lt;&gt;"",TODAY()&gt;E156),"срок истёк","действует")))</f>
      </c>
      <c r="J156" s="4"/>
    </row>
    <row r="157">
      <c r="A157" s="4"/>
      <c r="B157" s="4"/>
      <c r="C157" s="4"/>
      <c r="D157" s="4"/>
      <c r="E157" s="4"/>
      <c r="F157" s="4"/>
      <c r="G157" s="4"/>
      <c r="H157" s="7">
        <f>=IF(C157="","",C157-N(F157))</f>
      </c>
      <c r="I157" s="8">
        <f>=IF(C157="","",IF(H157&lt;=0,"погашен",IF(AND(E157&lt;&gt;"",TODAY()&gt;E157),"срок истёк","действует")))</f>
      </c>
      <c r="J157" s="4"/>
    </row>
    <row r="158">
      <c r="A158" s="4"/>
      <c r="B158" s="4"/>
      <c r="C158" s="4"/>
      <c r="D158" s="4"/>
      <c r="E158" s="4"/>
      <c r="F158" s="4"/>
      <c r="G158" s="4"/>
      <c r="H158" s="7">
        <f>=IF(C158="","",C158-N(F158))</f>
      </c>
      <c r="I158" s="8">
        <f>=IF(C158="","",IF(H158&lt;=0,"погашен",IF(AND(E158&lt;&gt;"",TODAY()&gt;E158),"срок истёк","действует")))</f>
      </c>
      <c r="J158" s="4"/>
    </row>
    <row r="159">
      <c r="A159" s="4"/>
      <c r="B159" s="4"/>
      <c r="C159" s="4"/>
      <c r="D159" s="4"/>
      <c r="E159" s="4"/>
      <c r="F159" s="4"/>
      <c r="G159" s="4"/>
      <c r="H159" s="7">
        <f>=IF(C159="","",C159-N(F159))</f>
      </c>
      <c r="I159" s="8">
        <f>=IF(C159="","",IF(H159&lt;=0,"погашен",IF(AND(E159&lt;&gt;"",TODAY()&gt;E159),"срок истёк","действует")))</f>
      </c>
      <c r="J159" s="4"/>
    </row>
    <row r="160">
      <c r="A160" s="4"/>
      <c r="B160" s="4"/>
      <c r="C160" s="4"/>
      <c r="D160" s="4"/>
      <c r="E160" s="4"/>
      <c r="F160" s="4"/>
      <c r="G160" s="4"/>
      <c r="H160" s="7">
        <f>=IF(C160="","",C160-N(F160))</f>
      </c>
      <c r="I160" s="8">
        <f>=IF(C160="","",IF(H160&lt;=0,"погашен",IF(AND(E160&lt;&gt;"",TODAY()&gt;E160),"срок истёк","действует")))</f>
      </c>
      <c r="J160" s="4"/>
    </row>
    <row r="161">
      <c r="A161" s="4"/>
      <c r="B161" s="4"/>
      <c r="C161" s="4"/>
      <c r="D161" s="4"/>
      <c r="E161" s="4"/>
      <c r="F161" s="4"/>
      <c r="G161" s="4"/>
      <c r="H161" s="7">
        <f>=IF(C161="","",C161-N(F161))</f>
      </c>
      <c r="I161" s="8">
        <f>=IF(C161="","",IF(H161&lt;=0,"погашен",IF(AND(E161&lt;&gt;"",TODAY()&gt;E161),"срок истёк","действует")))</f>
      </c>
      <c r="J161" s="4"/>
    </row>
    <row r="162">
      <c r="A162" s="4"/>
      <c r="B162" s="4"/>
      <c r="C162" s="4"/>
      <c r="D162" s="4"/>
      <c r="E162" s="4"/>
      <c r="F162" s="4"/>
      <c r="G162" s="4"/>
      <c r="H162" s="7">
        <f>=IF(C162="","",C162-N(F162))</f>
      </c>
      <c r="I162" s="8">
        <f>=IF(C162="","",IF(H162&lt;=0,"погашен",IF(AND(E162&lt;&gt;"",TODAY()&gt;E162),"срок истёк","действует")))</f>
      </c>
      <c r="J162" s="4"/>
    </row>
    <row r="163">
      <c r="A163" s="4"/>
      <c r="B163" s="4"/>
      <c r="C163" s="4"/>
      <c r="D163" s="4"/>
      <c r="E163" s="4"/>
      <c r="F163" s="4"/>
      <c r="G163" s="4"/>
      <c r="H163" s="7">
        <f>=IF(C163="","",C163-N(F163))</f>
      </c>
      <c r="I163" s="8">
        <f>=IF(C163="","",IF(H163&lt;=0,"погашен",IF(AND(E163&lt;&gt;"",TODAY()&gt;E163),"срок истёк","действует")))</f>
      </c>
      <c r="J163" s="4"/>
    </row>
    <row r="164">
      <c r="A164" s="4"/>
      <c r="B164" s="4"/>
      <c r="C164" s="4"/>
      <c r="D164" s="4"/>
      <c r="E164" s="4"/>
      <c r="F164" s="4"/>
      <c r="G164" s="4"/>
      <c r="H164" s="7">
        <f>=IF(C164="","",C164-N(F164))</f>
      </c>
      <c r="I164" s="8">
        <f>=IF(C164="","",IF(H164&lt;=0,"погашен",IF(AND(E164&lt;&gt;"",TODAY()&gt;E164),"срок истёк","действует")))</f>
      </c>
      <c r="J164" s="4"/>
    </row>
    <row r="165">
      <c r="A165" s="4"/>
      <c r="B165" s="4"/>
      <c r="C165" s="4"/>
      <c r="D165" s="4"/>
      <c r="E165" s="4"/>
      <c r="F165" s="4"/>
      <c r="G165" s="4"/>
      <c r="H165" s="7">
        <f>=IF(C165="","",C165-N(F165))</f>
      </c>
      <c r="I165" s="8">
        <f>=IF(C165="","",IF(H165&lt;=0,"погашен",IF(AND(E165&lt;&gt;"",TODAY()&gt;E165),"срок истёк","действует")))</f>
      </c>
      <c r="J165" s="4"/>
    </row>
    <row r="166">
      <c r="A166" s="4"/>
      <c r="B166" s="4"/>
      <c r="C166" s="4"/>
      <c r="D166" s="4"/>
      <c r="E166" s="4"/>
      <c r="F166" s="4"/>
      <c r="G166" s="4"/>
      <c r="H166" s="7">
        <f>=IF(C166="","",C166-N(F166))</f>
      </c>
      <c r="I166" s="8">
        <f>=IF(C166="","",IF(H166&lt;=0,"погашен",IF(AND(E166&lt;&gt;"",TODAY()&gt;E166),"срок истёк","действует")))</f>
      </c>
      <c r="J166" s="4"/>
    </row>
    <row r="167">
      <c r="A167" s="4"/>
      <c r="B167" s="4"/>
      <c r="C167" s="4"/>
      <c r="D167" s="4"/>
      <c r="E167" s="4"/>
      <c r="F167" s="4"/>
      <c r="G167" s="4"/>
      <c r="H167" s="7">
        <f>=IF(C167="","",C167-N(F167))</f>
      </c>
      <c r="I167" s="8">
        <f>=IF(C167="","",IF(H167&lt;=0,"погашен",IF(AND(E167&lt;&gt;"",TODAY()&gt;E167),"срок истёк","действует")))</f>
      </c>
      <c r="J167" s="4"/>
    </row>
    <row r="168">
      <c r="A168" s="4"/>
      <c r="B168" s="4"/>
      <c r="C168" s="4"/>
      <c r="D168" s="4"/>
      <c r="E168" s="4"/>
      <c r="F168" s="4"/>
      <c r="G168" s="4"/>
      <c r="H168" s="7">
        <f>=IF(C168="","",C168-N(F168))</f>
      </c>
      <c r="I168" s="8">
        <f>=IF(C168="","",IF(H168&lt;=0,"погашен",IF(AND(E168&lt;&gt;"",TODAY()&gt;E168),"срок истёк","действует")))</f>
      </c>
      <c r="J168" s="4"/>
    </row>
    <row r="169">
      <c r="A169" s="4"/>
      <c r="B169" s="4"/>
      <c r="C169" s="4"/>
      <c r="D169" s="4"/>
      <c r="E169" s="4"/>
      <c r="F169" s="4"/>
      <c r="G169" s="4"/>
      <c r="H169" s="7">
        <f>=IF(C169="","",C169-N(F169))</f>
      </c>
      <c r="I169" s="8">
        <f>=IF(C169="","",IF(H169&lt;=0,"погашен",IF(AND(E169&lt;&gt;"",TODAY()&gt;E169),"срок истёк","действует")))</f>
      </c>
      <c r="J169" s="4"/>
    </row>
    <row r="170">
      <c r="A170" s="4"/>
      <c r="B170" s="4"/>
      <c r="C170" s="4"/>
      <c r="D170" s="4"/>
      <c r="E170" s="4"/>
      <c r="F170" s="4"/>
      <c r="G170" s="4"/>
      <c r="H170" s="7">
        <f>=IF(C170="","",C170-N(F170))</f>
      </c>
      <c r="I170" s="8">
        <f>=IF(C170="","",IF(H170&lt;=0,"погашен",IF(AND(E170&lt;&gt;"",TODAY()&gt;E170),"срок истёк","действует")))</f>
      </c>
      <c r="J170" s="4"/>
    </row>
    <row r="171">
      <c r="A171" s="4"/>
      <c r="B171" s="4"/>
      <c r="C171" s="4"/>
      <c r="D171" s="4"/>
      <c r="E171" s="4"/>
      <c r="F171" s="4"/>
      <c r="G171" s="4"/>
      <c r="H171" s="7">
        <f>=IF(C171="","",C171-N(F171))</f>
      </c>
      <c r="I171" s="8">
        <f>=IF(C171="","",IF(H171&lt;=0,"погашен",IF(AND(E171&lt;&gt;"",TODAY()&gt;E171),"срок истёк","действует")))</f>
      </c>
      <c r="J171" s="4"/>
    </row>
    <row r="172">
      <c r="A172" s="4"/>
      <c r="B172" s="4"/>
      <c r="C172" s="4"/>
      <c r="D172" s="4"/>
      <c r="E172" s="4"/>
      <c r="F172" s="4"/>
      <c r="G172" s="4"/>
      <c r="H172" s="7">
        <f>=IF(C172="","",C172-N(F172))</f>
      </c>
      <c r="I172" s="8">
        <f>=IF(C172="","",IF(H172&lt;=0,"погашен",IF(AND(E172&lt;&gt;"",TODAY()&gt;E172),"срок истёк","действует")))</f>
      </c>
      <c r="J172" s="4"/>
    </row>
    <row r="173">
      <c r="A173" s="4"/>
      <c r="B173" s="4"/>
      <c r="C173" s="4"/>
      <c r="D173" s="4"/>
      <c r="E173" s="4"/>
      <c r="F173" s="4"/>
      <c r="G173" s="4"/>
      <c r="H173" s="7">
        <f>=IF(C173="","",C173-N(F173))</f>
      </c>
      <c r="I173" s="8">
        <f>=IF(C173="","",IF(H173&lt;=0,"погашен",IF(AND(E173&lt;&gt;"",TODAY()&gt;E173),"срок истёк","действует")))</f>
      </c>
      <c r="J173" s="4"/>
    </row>
    <row r="174">
      <c r="A174" s="4"/>
      <c r="B174" s="4"/>
      <c r="C174" s="4"/>
      <c r="D174" s="4"/>
      <c r="E174" s="4"/>
      <c r="F174" s="4"/>
      <c r="G174" s="4"/>
      <c r="H174" s="7">
        <f>=IF(C174="","",C174-N(F174))</f>
      </c>
      <c r="I174" s="8">
        <f>=IF(C174="","",IF(H174&lt;=0,"погашен",IF(AND(E174&lt;&gt;"",TODAY()&gt;E174),"срок истёк","действует")))</f>
      </c>
      <c r="J174" s="4"/>
    </row>
    <row r="175">
      <c r="A175" s="4"/>
      <c r="B175" s="4"/>
      <c r="C175" s="4"/>
      <c r="D175" s="4"/>
      <c r="E175" s="4"/>
      <c r="F175" s="4"/>
      <c r="G175" s="4"/>
      <c r="H175" s="7">
        <f>=IF(C175="","",C175-N(F175))</f>
      </c>
      <c r="I175" s="8">
        <f>=IF(C175="","",IF(H175&lt;=0,"погашен",IF(AND(E175&lt;&gt;"",TODAY()&gt;E175),"срок истёк","действует")))</f>
      </c>
      <c r="J175" s="4"/>
    </row>
    <row r="176">
      <c r="A176" s="4"/>
      <c r="B176" s="4"/>
      <c r="C176" s="4"/>
      <c r="D176" s="4"/>
      <c r="E176" s="4"/>
      <c r="F176" s="4"/>
      <c r="G176" s="4"/>
      <c r="H176" s="7">
        <f>=IF(C176="","",C176-N(F176))</f>
      </c>
      <c r="I176" s="8">
        <f>=IF(C176="","",IF(H176&lt;=0,"погашен",IF(AND(E176&lt;&gt;"",TODAY()&gt;E176),"срок истёк","действует")))</f>
      </c>
      <c r="J176" s="4"/>
    </row>
    <row r="177">
      <c r="A177" s="4"/>
      <c r="B177" s="4"/>
      <c r="C177" s="4"/>
      <c r="D177" s="4"/>
      <c r="E177" s="4"/>
      <c r="F177" s="4"/>
      <c r="G177" s="4"/>
      <c r="H177" s="7">
        <f>=IF(C177="","",C177-N(F177))</f>
      </c>
      <c r="I177" s="8">
        <f>=IF(C177="","",IF(H177&lt;=0,"погашен",IF(AND(E177&lt;&gt;"",TODAY()&gt;E177),"срок истёк","действует")))</f>
      </c>
      <c r="J177" s="4"/>
    </row>
    <row r="178">
      <c r="A178" s="4"/>
      <c r="B178" s="4"/>
      <c r="C178" s="4"/>
      <c r="D178" s="4"/>
      <c r="E178" s="4"/>
      <c r="F178" s="4"/>
      <c r="G178" s="4"/>
      <c r="H178" s="7">
        <f>=IF(C178="","",C178-N(F178))</f>
      </c>
      <c r="I178" s="8">
        <f>=IF(C178="","",IF(H178&lt;=0,"погашен",IF(AND(E178&lt;&gt;"",TODAY()&gt;E178),"срок истёк","действует")))</f>
      </c>
      <c r="J178" s="4"/>
    </row>
    <row r="179">
      <c r="A179" s="4"/>
      <c r="B179" s="4"/>
      <c r="C179" s="4"/>
      <c r="D179" s="4"/>
      <c r="E179" s="4"/>
      <c r="F179" s="4"/>
      <c r="G179" s="4"/>
      <c r="H179" s="7">
        <f>=IF(C179="","",C179-N(F179))</f>
      </c>
      <c r="I179" s="8">
        <f>=IF(C179="","",IF(H179&lt;=0,"погашен",IF(AND(E179&lt;&gt;"",TODAY()&gt;E179),"срок истёк","действует")))</f>
      </c>
      <c r="J179" s="4"/>
    </row>
    <row r="180">
      <c r="A180" s="4"/>
      <c r="B180" s="4"/>
      <c r="C180" s="4"/>
      <c r="D180" s="4"/>
      <c r="E180" s="4"/>
      <c r="F180" s="4"/>
      <c r="G180" s="4"/>
      <c r="H180" s="7">
        <f>=IF(C180="","",C180-N(F180))</f>
      </c>
      <c r="I180" s="8">
        <f>=IF(C180="","",IF(H180&lt;=0,"погашен",IF(AND(E180&lt;&gt;"",TODAY()&gt;E180),"срок истёк","действует")))</f>
      </c>
      <c r="J180" s="4"/>
    </row>
    <row r="181">
      <c r="A181" s="4"/>
      <c r="B181" s="4"/>
      <c r="C181" s="4"/>
      <c r="D181" s="4"/>
      <c r="E181" s="4"/>
      <c r="F181" s="4"/>
      <c r="G181" s="4"/>
      <c r="H181" s="7">
        <f>=IF(C181="","",C181-N(F181))</f>
      </c>
      <c r="I181" s="8">
        <f>=IF(C181="","",IF(H181&lt;=0,"погашен",IF(AND(E181&lt;&gt;"",TODAY()&gt;E181),"срок истёк","действует")))</f>
      </c>
      <c r="J181" s="4"/>
    </row>
    <row r="182">
      <c r="A182" s="4"/>
      <c r="B182" s="4"/>
      <c r="C182" s="4"/>
      <c r="D182" s="4"/>
      <c r="E182" s="4"/>
      <c r="F182" s="4"/>
      <c r="G182" s="4"/>
      <c r="H182" s="7">
        <f>=IF(C182="","",C182-N(F182))</f>
      </c>
      <c r="I182" s="8">
        <f>=IF(C182="","",IF(H182&lt;=0,"погашен",IF(AND(E182&lt;&gt;"",TODAY()&gt;E182),"срок истёк","действует")))</f>
      </c>
      <c r="J182" s="4"/>
    </row>
    <row r="183">
      <c r="A183" s="4"/>
      <c r="B183" s="4"/>
      <c r="C183" s="4"/>
      <c r="D183" s="4"/>
      <c r="E183" s="4"/>
      <c r="F183" s="4"/>
      <c r="G183" s="4"/>
      <c r="H183" s="7">
        <f>=IF(C183="","",C183-N(F183))</f>
      </c>
      <c r="I183" s="8">
        <f>=IF(C183="","",IF(H183&lt;=0,"погашен",IF(AND(E183&lt;&gt;"",TODAY()&gt;E183),"срок истёк","действует")))</f>
      </c>
      <c r="J183" s="4"/>
    </row>
    <row r="184">
      <c r="A184" s="4"/>
      <c r="B184" s="4"/>
      <c r="C184" s="4"/>
      <c r="D184" s="4"/>
      <c r="E184" s="4"/>
      <c r="F184" s="4"/>
      <c r="G184" s="4"/>
      <c r="H184" s="7">
        <f>=IF(C184="","",C184-N(F184))</f>
      </c>
      <c r="I184" s="8">
        <f>=IF(C184="","",IF(H184&lt;=0,"погашен",IF(AND(E184&lt;&gt;"",TODAY()&gt;E184),"срок истёк","действует")))</f>
      </c>
      <c r="J184" s="4"/>
    </row>
    <row r="185">
      <c r="A185" s="4"/>
      <c r="B185" s="4"/>
      <c r="C185" s="4"/>
      <c r="D185" s="4"/>
      <c r="E185" s="4"/>
      <c r="F185" s="4"/>
      <c r="G185" s="4"/>
      <c r="H185" s="7">
        <f>=IF(C185="","",C185-N(F185))</f>
      </c>
      <c r="I185" s="8">
        <f>=IF(C185="","",IF(H185&lt;=0,"погашен",IF(AND(E185&lt;&gt;"",TODAY()&gt;E185),"срок истёк","действует")))</f>
      </c>
      <c r="J185" s="4"/>
    </row>
    <row r="186">
      <c r="A186" s="4"/>
      <c r="B186" s="4"/>
      <c r="C186" s="4"/>
      <c r="D186" s="4"/>
      <c r="E186" s="4"/>
      <c r="F186" s="4"/>
      <c r="G186" s="4"/>
      <c r="H186" s="7">
        <f>=IF(C186="","",C186-N(F186))</f>
      </c>
      <c r="I186" s="8">
        <f>=IF(C186="","",IF(H186&lt;=0,"погашен",IF(AND(E186&lt;&gt;"",TODAY()&gt;E186),"срок истёк","действует")))</f>
      </c>
      <c r="J186" s="4"/>
    </row>
    <row r="187">
      <c r="A187" s="4"/>
      <c r="B187" s="4"/>
      <c r="C187" s="4"/>
      <c r="D187" s="4"/>
      <c r="E187" s="4"/>
      <c r="F187" s="4"/>
      <c r="G187" s="4"/>
      <c r="H187" s="7">
        <f>=IF(C187="","",C187-N(F187))</f>
      </c>
      <c r="I187" s="8">
        <f>=IF(C187="","",IF(H187&lt;=0,"погашен",IF(AND(E187&lt;&gt;"",TODAY()&gt;E187),"срок истёк","действует")))</f>
      </c>
      <c r="J187" s="4"/>
    </row>
    <row r="188">
      <c r="A188" s="4"/>
      <c r="B188" s="4"/>
      <c r="C188" s="4"/>
      <c r="D188" s="4"/>
      <c r="E188" s="4"/>
      <c r="F188" s="4"/>
      <c r="G188" s="4"/>
      <c r="H188" s="7">
        <f>=IF(C188="","",C188-N(F188))</f>
      </c>
      <c r="I188" s="8">
        <f>=IF(C188="","",IF(H188&lt;=0,"погашен",IF(AND(E188&lt;&gt;"",TODAY()&gt;E188),"срок истёк","действует")))</f>
      </c>
      <c r="J188" s="4"/>
    </row>
    <row r="189">
      <c r="A189" s="4"/>
      <c r="B189" s="4"/>
      <c r="C189" s="4"/>
      <c r="D189" s="4"/>
      <c r="E189" s="4"/>
      <c r="F189" s="4"/>
      <c r="G189" s="4"/>
      <c r="H189" s="7">
        <f>=IF(C189="","",C189-N(F189))</f>
      </c>
      <c r="I189" s="8">
        <f>=IF(C189="","",IF(H189&lt;=0,"погашен",IF(AND(E189&lt;&gt;"",TODAY()&gt;E189),"срок истёк","действует")))</f>
      </c>
      <c r="J189" s="4"/>
    </row>
    <row r="190">
      <c r="A190" s="4"/>
      <c r="B190" s="4"/>
      <c r="C190" s="4"/>
      <c r="D190" s="4"/>
      <c r="E190" s="4"/>
      <c r="F190" s="4"/>
      <c r="G190" s="4"/>
      <c r="H190" s="7">
        <f>=IF(C190="","",C190-N(F190))</f>
      </c>
      <c r="I190" s="8">
        <f>=IF(C190="","",IF(H190&lt;=0,"погашен",IF(AND(E190&lt;&gt;"",TODAY()&gt;E190),"срок истёк","действует")))</f>
      </c>
      <c r="J190" s="4"/>
    </row>
    <row r="191">
      <c r="A191" s="4"/>
      <c r="B191" s="4"/>
      <c r="C191" s="4"/>
      <c r="D191" s="4"/>
      <c r="E191" s="4"/>
      <c r="F191" s="4"/>
      <c r="G191" s="4"/>
      <c r="H191" s="7">
        <f>=IF(C191="","",C191-N(F191))</f>
      </c>
      <c r="I191" s="8">
        <f>=IF(C191="","",IF(H191&lt;=0,"погашен",IF(AND(E191&lt;&gt;"",TODAY()&gt;E191),"срок истёк","действует")))</f>
      </c>
      <c r="J191" s="4"/>
    </row>
    <row r="192">
      <c r="A192" s="4"/>
      <c r="B192" s="4"/>
      <c r="C192" s="4"/>
      <c r="D192" s="4"/>
      <c r="E192" s="4"/>
      <c r="F192" s="4"/>
      <c r="G192" s="4"/>
      <c r="H192" s="7">
        <f>=IF(C192="","",C192-N(F192))</f>
      </c>
      <c r="I192" s="8">
        <f>=IF(C192="","",IF(H192&lt;=0,"погашен",IF(AND(E192&lt;&gt;"",TODAY()&gt;E192),"срок истёк","действует")))</f>
      </c>
      <c r="J192" s="4"/>
    </row>
    <row r="193">
      <c r="A193" s="4"/>
      <c r="B193" s="4"/>
      <c r="C193" s="4"/>
      <c r="D193" s="4"/>
      <c r="E193" s="4"/>
      <c r="F193" s="4"/>
      <c r="G193" s="4"/>
      <c r="H193" s="7">
        <f>=IF(C193="","",C193-N(F193))</f>
      </c>
      <c r="I193" s="8">
        <f>=IF(C193="","",IF(H193&lt;=0,"погашен",IF(AND(E193&lt;&gt;"",TODAY()&gt;E193),"срок истёк","действует")))</f>
      </c>
      <c r="J193" s="4"/>
    </row>
    <row r="194">
      <c r="A194" s="4"/>
      <c r="B194" s="4"/>
      <c r="C194" s="4"/>
      <c r="D194" s="4"/>
      <c r="E194" s="4"/>
      <c r="F194" s="4"/>
      <c r="G194" s="4"/>
      <c r="H194" s="7">
        <f>=IF(C194="","",C194-N(F194))</f>
      </c>
      <c r="I194" s="8">
        <f>=IF(C194="","",IF(H194&lt;=0,"погашен",IF(AND(E194&lt;&gt;"",TODAY()&gt;E194),"срок истёк","действует")))</f>
      </c>
      <c r="J194" s="4"/>
    </row>
    <row r="195">
      <c r="A195" s="4"/>
      <c r="B195" s="4"/>
      <c r="C195" s="4"/>
      <c r="D195" s="4"/>
      <c r="E195" s="4"/>
      <c r="F195" s="4"/>
      <c r="G195" s="4"/>
      <c r="H195" s="7">
        <f>=IF(C195="","",C195-N(F195))</f>
      </c>
      <c r="I195" s="8">
        <f>=IF(C195="","",IF(H195&lt;=0,"погашен",IF(AND(E195&lt;&gt;"",TODAY()&gt;E195),"срок истёк","действует")))</f>
      </c>
      <c r="J195" s="4"/>
    </row>
    <row r="196">
      <c r="A196" s="4"/>
      <c r="B196" s="4"/>
      <c r="C196" s="4"/>
      <c r="D196" s="4"/>
      <c r="E196" s="4"/>
      <c r="F196" s="4"/>
      <c r="G196" s="4"/>
      <c r="H196" s="7">
        <f>=IF(C196="","",C196-N(F196))</f>
      </c>
      <c r="I196" s="8">
        <f>=IF(C196="","",IF(H196&lt;=0,"погашен",IF(AND(E196&lt;&gt;"",TODAY()&gt;E196),"срок истёк","действует")))</f>
      </c>
      <c r="J196" s="4"/>
    </row>
    <row r="197">
      <c r="A197" s="4"/>
      <c r="B197" s="4"/>
      <c r="C197" s="4"/>
      <c r="D197" s="4"/>
      <c r="E197" s="4"/>
      <c r="F197" s="4"/>
      <c r="G197" s="4"/>
      <c r="H197" s="7">
        <f>=IF(C197="","",C197-N(F197))</f>
      </c>
      <c r="I197" s="8">
        <f>=IF(C197="","",IF(H197&lt;=0,"погашен",IF(AND(E197&lt;&gt;"",TODAY()&gt;E197),"срок истёк","действует")))</f>
      </c>
      <c r="J197" s="4"/>
    </row>
    <row r="198">
      <c r="A198" s="4"/>
      <c r="B198" s="4"/>
      <c r="C198" s="4"/>
      <c r="D198" s="4"/>
      <c r="E198" s="4"/>
      <c r="F198" s="4"/>
      <c r="G198" s="4"/>
      <c r="H198" s="7">
        <f>=IF(C198="","",C198-N(F198))</f>
      </c>
      <c r="I198" s="8">
        <f>=IF(C198="","",IF(H198&lt;=0,"погашен",IF(AND(E198&lt;&gt;"",TODAY()&gt;E198),"срок истёк","действует")))</f>
      </c>
      <c r="J198" s="4"/>
    </row>
    <row r="199">
      <c r="A199" s="4"/>
      <c r="B199" s="4"/>
      <c r="C199" s="4"/>
      <c r="D199" s="4"/>
      <c r="E199" s="4"/>
      <c r="F199" s="4"/>
      <c r="G199" s="4"/>
      <c r="H199" s="7">
        <f>=IF(C199="","",C199-N(F199))</f>
      </c>
      <c r="I199" s="8">
        <f>=IF(C199="","",IF(H199&lt;=0,"погашен",IF(AND(E199&lt;&gt;"",TODAY()&gt;E199),"срок истёк","действует")))</f>
      </c>
      <c r="J199" s="4"/>
    </row>
    <row r="200">
      <c r="A200" s="4"/>
      <c r="B200" s="4"/>
      <c r="C200" s="4"/>
      <c r="D200" s="4"/>
      <c r="E200" s="4"/>
      <c r="F200" s="4"/>
      <c r="G200" s="4"/>
      <c r="H200" s="7">
        <f>=IF(C200="","",C200-N(F200))</f>
      </c>
      <c r="I200" s="8">
        <f>=IF(C200="","",IF(H200&lt;=0,"погашен",IF(AND(E200&lt;&gt;"",TODAY()&gt;E200),"срок истёк","действует")))</f>
      </c>
      <c r="J200" s="4"/>
    </row>
    <row r="201">
      <c r="A201" s="4"/>
      <c r="B201" s="4"/>
      <c r="C201" s="4"/>
      <c r="D201" s="4"/>
      <c r="E201" s="4"/>
      <c r="F201" s="4"/>
      <c r="G201" s="4"/>
      <c r="H201" s="7">
        <f>=IF(C201="","",C201-N(F201))</f>
      </c>
      <c r="I201" s="8">
        <f>=IF(C201="","",IF(H201&lt;=0,"погашен",IF(AND(E201&lt;&gt;"",TODAY()&gt;E201),"срок истёк","действует")))</f>
      </c>
      <c r="J201" s="4"/>
    </row>
    <row r="202">
      <c r="A202" s="4"/>
      <c r="B202" s="4"/>
      <c r="C202" s="4"/>
      <c r="D202" s="4"/>
      <c r="E202" s="4"/>
      <c r="F202" s="4"/>
      <c r="G202" s="4"/>
      <c r="H202" s="7">
        <f>=IF(C202="","",C202-N(F202))</f>
      </c>
      <c r="I202" s="8">
        <f>=IF(C202="","",IF(H202&lt;=0,"погашен",IF(AND(E202&lt;&gt;"",TODAY()&gt;E202),"срок истёк","действует")))</f>
      </c>
      <c r="J202" s="4"/>
    </row>
    <row r="203">
      <c r="A203" s="4"/>
      <c r="B203" s="4"/>
      <c r="C203" s="4"/>
      <c r="D203" s="4"/>
      <c r="E203" s="4"/>
      <c r="F203" s="4"/>
      <c r="G203" s="4"/>
      <c r="H203" s="7">
        <f>=IF(C203="","",C203-N(F203))</f>
      </c>
      <c r="I203" s="8">
        <f>=IF(C203="","",IF(H203&lt;=0,"погашен",IF(AND(E203&lt;&gt;"",TODAY()&gt;E203),"срок истёк","действует")))</f>
      </c>
      <c r="J203" s="4"/>
    </row>
    <row r="204">
      <c r="A204" s="4"/>
      <c r="B204" s="4"/>
      <c r="C204" s="4"/>
      <c r="D204" s="4"/>
      <c r="E204" s="4"/>
      <c r="F204" s="4"/>
      <c r="G204" s="4"/>
      <c r="H204" s="7">
        <f>=IF(C204="","",C204-N(F204))</f>
      </c>
      <c r="I204" s="8">
        <f>=IF(C204="","",IF(H204&lt;=0,"погашен",IF(AND(E204&lt;&gt;"",TODAY()&gt;E204),"срок истёк","действует")))</f>
      </c>
      <c r="J204" s="4"/>
    </row>
    <row r="205">
      <c r="A205" s="4"/>
      <c r="B205" s="4"/>
      <c r="C205" s="4"/>
      <c r="D205" s="4"/>
      <c r="E205" s="4"/>
      <c r="F205" s="4"/>
      <c r="G205" s="4"/>
      <c r="H205" s="7">
        <f>=IF(C205="","",C205-N(F205))</f>
      </c>
      <c r="I205" s="8">
        <f>=IF(C205="","",IF(H205&lt;=0,"погашен",IF(AND(E205&lt;&gt;"",TODAY()&gt;E205),"срок истёк","действует")))</f>
      </c>
      <c r="J205" s="4"/>
    </row>
    <row r="206">
      <c r="A206" s="4"/>
      <c r="B206" s="4"/>
      <c r="C206" s="4"/>
      <c r="D206" s="4"/>
      <c r="E206" s="4"/>
      <c r="F206" s="4"/>
      <c r="G206" s="4"/>
      <c r="H206" s="7">
        <f>=IF(C206="","",C206-N(F206))</f>
      </c>
      <c r="I206" s="8">
        <f>=IF(C206="","",IF(H206&lt;=0,"погашен",IF(AND(E206&lt;&gt;"",TODAY()&gt;E206),"срок истёк","действует")))</f>
      </c>
      <c r="J206" s="4"/>
    </row>
    <row r="207">
      <c r="A207" s="4"/>
      <c r="B207" s="4"/>
      <c r="C207" s="4"/>
      <c r="D207" s="4"/>
      <c r="E207" s="4"/>
      <c r="F207" s="4"/>
      <c r="G207" s="4"/>
      <c r="H207" s="7">
        <f>=IF(C207="","",C207-N(F207))</f>
      </c>
      <c r="I207" s="8">
        <f>=IF(C207="","",IF(H207&lt;=0,"погашен",IF(AND(E207&lt;&gt;"",TODAY()&gt;E207),"срок истёк","действует")))</f>
      </c>
      <c r="J207" s="4"/>
    </row>
    <row r="208">
      <c r="A208" s="4"/>
      <c r="B208" s="4"/>
      <c r="C208" s="4"/>
      <c r="D208" s="4"/>
      <c r="E208" s="4"/>
      <c r="F208" s="4"/>
      <c r="G208" s="4"/>
      <c r="H208" s="7">
        <f>=IF(C208="","",C208-N(F208))</f>
      </c>
      <c r="I208" s="8">
        <f>=IF(C208="","",IF(H208&lt;=0,"погашен",IF(AND(E208&lt;&gt;"",TODAY()&gt;E208),"срок истёк","действует")))</f>
      </c>
      <c r="J208" s="4"/>
    </row>
    <row r="209">
      <c r="A209" s="4"/>
      <c r="B209" s="4"/>
      <c r="C209" s="4"/>
      <c r="D209" s="4"/>
      <c r="E209" s="4"/>
      <c r="F209" s="4"/>
      <c r="G209" s="4"/>
      <c r="H209" s="7">
        <f>=IF(C209="","",C209-N(F209))</f>
      </c>
      <c r="I209" s="8">
        <f>=IF(C209="","",IF(H209&lt;=0,"погашен",IF(AND(E209&lt;&gt;"",TODAY()&gt;E209),"срок истёк","действует")))</f>
      </c>
      <c r="J209" s="4"/>
    </row>
    <row r="210">
      <c r="A210" s="4"/>
      <c r="B210" s="4"/>
      <c r="C210" s="4"/>
      <c r="D210" s="4"/>
      <c r="E210" s="4"/>
      <c r="F210" s="4"/>
      <c r="G210" s="4"/>
      <c r="H210" s="7">
        <f>=IF(C210="","",C210-N(F210))</f>
      </c>
      <c r="I210" s="8">
        <f>=IF(C210="","",IF(H210&lt;=0,"погашен",IF(AND(E210&lt;&gt;"",TODAY()&gt;E210),"срок истёк","действует")))</f>
      </c>
      <c r="J210" s="4"/>
    </row>
    <row r="211">
      <c r="A211" s="4"/>
      <c r="B211" s="4"/>
      <c r="C211" s="4"/>
      <c r="D211" s="4"/>
      <c r="E211" s="4"/>
      <c r="F211" s="4"/>
      <c r="G211" s="4"/>
      <c r="H211" s="7">
        <f>=IF(C211="","",C211-N(F211))</f>
      </c>
      <c r="I211" s="8">
        <f>=IF(C211="","",IF(H211&lt;=0,"погашен",IF(AND(E211&lt;&gt;"",TODAY()&gt;E211),"срок истёк","действует")))</f>
      </c>
      <c r="J211" s="4"/>
    </row>
    <row r="212">
      <c r="A212" s="4"/>
      <c r="B212" s="4"/>
      <c r="C212" s="4"/>
      <c r="D212" s="4"/>
      <c r="E212" s="4"/>
      <c r="F212" s="4"/>
      <c r="G212" s="4"/>
      <c r="H212" s="7">
        <f>=IF(C212="","",C212-N(F212))</f>
      </c>
      <c r="I212" s="8">
        <f>=IF(C212="","",IF(H212&lt;=0,"погашен",IF(AND(E212&lt;&gt;"",TODAY()&gt;E212),"срок истёк","действует")))</f>
      </c>
      <c r="J212" s="4"/>
    </row>
    <row r="213">
      <c r="A213" s="4"/>
      <c r="B213" s="4"/>
      <c r="C213" s="4"/>
      <c r="D213" s="4"/>
      <c r="E213" s="4"/>
      <c r="F213" s="4"/>
      <c r="G213" s="4"/>
      <c r="H213" s="7">
        <f>=IF(C213="","",C213-N(F213))</f>
      </c>
      <c r="I213" s="8">
        <f>=IF(C213="","",IF(H213&lt;=0,"погашен",IF(AND(E213&lt;&gt;"",TODAY()&gt;E213),"срок истёк","действует")))</f>
      </c>
      <c r="J213" s="4"/>
    </row>
    <row r="214">
      <c r="A214" s="4"/>
      <c r="B214" s="4"/>
      <c r="C214" s="4"/>
      <c r="D214" s="4"/>
      <c r="E214" s="4"/>
      <c r="F214" s="4"/>
      <c r="G214" s="4"/>
      <c r="H214" s="7">
        <f>=IF(C214="","",C214-N(F214))</f>
      </c>
      <c r="I214" s="8">
        <f>=IF(C214="","",IF(H214&lt;=0,"погашен",IF(AND(E214&lt;&gt;"",TODAY()&gt;E214),"срок истёк","действует")))</f>
      </c>
      <c r="J214" s="4"/>
    </row>
    <row r="215">
      <c r="A215" s="4"/>
      <c r="B215" s="4"/>
      <c r="C215" s="4"/>
      <c r="D215" s="4"/>
      <c r="E215" s="4"/>
      <c r="F215" s="4"/>
      <c r="G215" s="4"/>
      <c r="H215" s="7">
        <f>=IF(C215="","",C215-N(F215))</f>
      </c>
      <c r="I215" s="8">
        <f>=IF(C215="","",IF(H215&lt;=0,"погашен",IF(AND(E215&lt;&gt;"",TODAY()&gt;E215),"срок истёк","действует")))</f>
      </c>
      <c r="J215" s="4"/>
    </row>
    <row r="216">
      <c r="A216" s="4"/>
      <c r="B216" s="4"/>
      <c r="C216" s="4"/>
      <c r="D216" s="4"/>
      <c r="E216" s="4"/>
      <c r="F216" s="4"/>
      <c r="G216" s="4"/>
      <c r="H216" s="7">
        <f>=IF(C216="","",C216-N(F216))</f>
      </c>
      <c r="I216" s="8">
        <f>=IF(C216="","",IF(H216&lt;=0,"погашен",IF(AND(E216&lt;&gt;"",TODAY()&gt;E216),"срок истёк","действует")))</f>
      </c>
      <c r="J216" s="4"/>
    </row>
    <row r="217">
      <c r="A217" s="4"/>
      <c r="B217" s="4"/>
      <c r="C217" s="4"/>
      <c r="D217" s="4"/>
      <c r="E217" s="4"/>
      <c r="F217" s="4"/>
      <c r="G217" s="4"/>
      <c r="H217" s="7">
        <f>=IF(C217="","",C217-N(F217))</f>
      </c>
      <c r="I217" s="8">
        <f>=IF(C217="","",IF(H217&lt;=0,"погашен",IF(AND(E217&lt;&gt;"",TODAY()&gt;E217),"срок истёк","действует")))</f>
      </c>
      <c r="J217" s="4"/>
    </row>
    <row r="218">
      <c r="A218" s="4"/>
      <c r="B218" s="4"/>
      <c r="C218" s="4"/>
      <c r="D218" s="4"/>
      <c r="E218" s="4"/>
      <c r="F218" s="4"/>
      <c r="G218" s="4"/>
      <c r="H218" s="7">
        <f>=IF(C218="","",C218-N(F218))</f>
      </c>
      <c r="I218" s="8">
        <f>=IF(C218="","",IF(H218&lt;=0,"погашен",IF(AND(E218&lt;&gt;"",TODAY()&gt;E218),"срок истёк","действует")))</f>
      </c>
      <c r="J218" s="4"/>
    </row>
    <row r="219">
      <c r="A219" s="4"/>
      <c r="B219" s="4"/>
      <c r="C219" s="4"/>
      <c r="D219" s="4"/>
      <c r="E219" s="4"/>
      <c r="F219" s="4"/>
      <c r="G219" s="4"/>
      <c r="H219" s="7">
        <f>=IF(C219="","",C219-N(F219))</f>
      </c>
      <c r="I219" s="8">
        <f>=IF(C219="","",IF(H219&lt;=0,"погашен",IF(AND(E219&lt;&gt;"",TODAY()&gt;E219),"срок истёк","действует")))</f>
      </c>
      <c r="J219" s="4"/>
    </row>
    <row r="220">
      <c r="A220" s="4"/>
      <c r="B220" s="4"/>
      <c r="C220" s="4"/>
      <c r="D220" s="4"/>
      <c r="E220" s="4"/>
      <c r="F220" s="4"/>
      <c r="G220" s="4"/>
      <c r="H220" s="7">
        <f>=IF(C220="","",C220-N(F220))</f>
      </c>
      <c r="I220" s="8">
        <f>=IF(C220="","",IF(H220&lt;=0,"погашен",IF(AND(E220&lt;&gt;"",TODAY()&gt;E220),"срок истёк","действует")))</f>
      </c>
      <c r="J220" s="4"/>
    </row>
    <row r="221">
      <c r="A221" s="4"/>
      <c r="B221" s="4"/>
      <c r="C221" s="4"/>
      <c r="D221" s="4"/>
      <c r="E221" s="4"/>
      <c r="F221" s="4"/>
      <c r="G221" s="4"/>
      <c r="H221" s="7">
        <f>=IF(C221="","",C221-N(F221))</f>
      </c>
      <c r="I221" s="8">
        <f>=IF(C221="","",IF(H221&lt;=0,"погашен",IF(AND(E221&lt;&gt;"",TODAY()&gt;E221),"срок истёк","действует")))</f>
      </c>
      <c r="J221" s="4"/>
    </row>
    <row r="222">
      <c r="A222" s="4"/>
      <c r="B222" s="4"/>
      <c r="C222" s="4"/>
      <c r="D222" s="4"/>
      <c r="E222" s="4"/>
      <c r="F222" s="4"/>
      <c r="G222" s="4"/>
      <c r="H222" s="7">
        <f>=IF(C222="","",C222-N(F222))</f>
      </c>
      <c r="I222" s="8">
        <f>=IF(C222="","",IF(H222&lt;=0,"погашен",IF(AND(E222&lt;&gt;"",TODAY()&gt;E222),"срок истёк","действует")))</f>
      </c>
      <c r="J222" s="4"/>
    </row>
    <row r="223">
      <c r="A223" s="4"/>
      <c r="B223" s="4"/>
      <c r="C223" s="4"/>
      <c r="D223" s="4"/>
      <c r="E223" s="4"/>
      <c r="F223" s="4"/>
      <c r="G223" s="4"/>
      <c r="H223" s="7">
        <f>=IF(C223="","",C223-N(F223))</f>
      </c>
      <c r="I223" s="8">
        <f>=IF(C223="","",IF(H223&lt;=0,"погашен",IF(AND(E223&lt;&gt;"",TODAY()&gt;E223),"срок истёк","действует")))</f>
      </c>
      <c r="J223" s="4"/>
    </row>
    <row r="224">
      <c r="A224" s="4"/>
      <c r="B224" s="4"/>
      <c r="C224" s="4"/>
      <c r="D224" s="4"/>
      <c r="E224" s="4"/>
      <c r="F224" s="4"/>
      <c r="G224" s="4"/>
      <c r="H224" s="7">
        <f>=IF(C224="","",C224-N(F224))</f>
      </c>
      <c r="I224" s="8">
        <f>=IF(C224="","",IF(H224&lt;=0,"погашен",IF(AND(E224&lt;&gt;"",TODAY()&gt;E224),"срок истёк","действует")))</f>
      </c>
      <c r="J224" s="4"/>
    </row>
    <row r="225">
      <c r="A225" s="4"/>
      <c r="B225" s="4"/>
      <c r="C225" s="4"/>
      <c r="D225" s="4"/>
      <c r="E225" s="4"/>
      <c r="F225" s="4"/>
      <c r="G225" s="4"/>
      <c r="H225" s="7">
        <f>=IF(C225="","",C225-N(F225))</f>
      </c>
      <c r="I225" s="8">
        <f>=IF(C225="","",IF(H225&lt;=0,"погашен",IF(AND(E225&lt;&gt;"",TODAY()&gt;E225),"срок истёк","действует")))</f>
      </c>
      <c r="J225" s="4"/>
    </row>
    <row r="226">
      <c r="A226" s="4"/>
      <c r="B226" s="4"/>
      <c r="C226" s="4"/>
      <c r="D226" s="4"/>
      <c r="E226" s="4"/>
      <c r="F226" s="4"/>
      <c r="G226" s="4"/>
      <c r="H226" s="7">
        <f>=IF(C226="","",C226-N(F226))</f>
      </c>
      <c r="I226" s="8">
        <f>=IF(C226="","",IF(H226&lt;=0,"погашен",IF(AND(E226&lt;&gt;"",TODAY()&gt;E226),"срок истёк","действует")))</f>
      </c>
      <c r="J226" s="4"/>
    </row>
    <row r="227">
      <c r="A227" s="4"/>
      <c r="B227" s="4"/>
      <c r="C227" s="4"/>
      <c r="D227" s="4"/>
      <c r="E227" s="4"/>
      <c r="F227" s="4"/>
      <c r="G227" s="4"/>
      <c r="H227" s="7">
        <f>=IF(C227="","",C227-N(F227))</f>
      </c>
      <c r="I227" s="8">
        <f>=IF(C227="","",IF(H227&lt;=0,"погашен",IF(AND(E227&lt;&gt;"",TODAY()&gt;E227),"срок истёк","действует")))</f>
      </c>
      <c r="J227" s="4"/>
    </row>
    <row r="228">
      <c r="A228" s="4"/>
      <c r="B228" s="4"/>
      <c r="C228" s="4"/>
      <c r="D228" s="4"/>
      <c r="E228" s="4"/>
      <c r="F228" s="4"/>
      <c r="G228" s="4"/>
      <c r="H228" s="7">
        <f>=IF(C228="","",C228-N(F228))</f>
      </c>
      <c r="I228" s="8">
        <f>=IF(C228="","",IF(H228&lt;=0,"погашен",IF(AND(E228&lt;&gt;"",TODAY()&gt;E228),"срок истёк","действует")))</f>
      </c>
      <c r="J228" s="4"/>
    </row>
    <row r="229">
      <c r="A229" s="4"/>
      <c r="B229" s="4"/>
      <c r="C229" s="4"/>
      <c r="D229" s="4"/>
      <c r="E229" s="4"/>
      <c r="F229" s="4"/>
      <c r="G229" s="4"/>
      <c r="H229" s="7">
        <f>=IF(C229="","",C229-N(F229))</f>
      </c>
      <c r="I229" s="8">
        <f>=IF(C229="","",IF(H229&lt;=0,"погашен",IF(AND(E229&lt;&gt;"",TODAY()&gt;E229),"срок истёк","действует")))</f>
      </c>
      <c r="J229" s="4"/>
    </row>
    <row r="230">
      <c r="A230" s="4"/>
      <c r="B230" s="4"/>
      <c r="C230" s="4"/>
      <c r="D230" s="4"/>
      <c r="E230" s="4"/>
      <c r="F230" s="4"/>
      <c r="G230" s="4"/>
      <c r="H230" s="7">
        <f>=IF(C230="","",C230-N(F230))</f>
      </c>
      <c r="I230" s="8">
        <f>=IF(C230="","",IF(H230&lt;=0,"погашен",IF(AND(E230&lt;&gt;"",TODAY()&gt;E230),"срок истёк","действует")))</f>
      </c>
      <c r="J230" s="4"/>
    </row>
    <row r="231">
      <c r="A231" s="4"/>
      <c r="B231" s="4"/>
      <c r="C231" s="4"/>
      <c r="D231" s="4"/>
      <c r="E231" s="4"/>
      <c r="F231" s="4"/>
      <c r="G231" s="4"/>
      <c r="H231" s="7">
        <f>=IF(C231="","",C231-N(F231))</f>
      </c>
      <c r="I231" s="8">
        <f>=IF(C231="","",IF(H231&lt;=0,"погашен",IF(AND(E231&lt;&gt;"",TODAY()&gt;E231),"срок истёк","действует")))</f>
      </c>
      <c r="J231" s="4"/>
    </row>
    <row r="232">
      <c r="A232" s="4"/>
      <c r="B232" s="4"/>
      <c r="C232" s="4"/>
      <c r="D232" s="4"/>
      <c r="E232" s="4"/>
      <c r="F232" s="4"/>
      <c r="G232" s="4"/>
      <c r="H232" s="7">
        <f>=IF(C232="","",C232-N(F232))</f>
      </c>
      <c r="I232" s="8">
        <f>=IF(C232="","",IF(H232&lt;=0,"погашен",IF(AND(E232&lt;&gt;"",TODAY()&gt;E232),"срок истёк","действует")))</f>
      </c>
      <c r="J232" s="4"/>
    </row>
    <row r="233">
      <c r="A233" s="4"/>
      <c r="B233" s="4"/>
      <c r="C233" s="4"/>
      <c r="D233" s="4"/>
      <c r="E233" s="4"/>
      <c r="F233" s="4"/>
      <c r="G233" s="4"/>
      <c r="H233" s="7">
        <f>=IF(C233="","",C233-N(F233))</f>
      </c>
      <c r="I233" s="8">
        <f>=IF(C233="","",IF(H233&lt;=0,"погашен",IF(AND(E233&lt;&gt;"",TODAY()&gt;E233),"срок истёк","действует")))</f>
      </c>
      <c r="J233" s="4"/>
    </row>
    <row r="234">
      <c r="A234" s="4"/>
      <c r="B234" s="4"/>
      <c r="C234" s="4"/>
      <c r="D234" s="4"/>
      <c r="E234" s="4"/>
      <c r="F234" s="4"/>
      <c r="G234" s="4"/>
      <c r="H234" s="7">
        <f>=IF(C234="","",C234-N(F234))</f>
      </c>
      <c r="I234" s="8">
        <f>=IF(C234="","",IF(H234&lt;=0,"погашен",IF(AND(E234&lt;&gt;"",TODAY()&gt;E234),"срок истёк","действует")))</f>
      </c>
      <c r="J234" s="4"/>
    </row>
    <row r="235">
      <c r="A235" s="4"/>
      <c r="B235" s="4"/>
      <c r="C235" s="4"/>
      <c r="D235" s="4"/>
      <c r="E235" s="4"/>
      <c r="F235" s="4"/>
      <c r="G235" s="4"/>
      <c r="H235" s="7">
        <f>=IF(C235="","",C235-N(F235))</f>
      </c>
      <c r="I235" s="8">
        <f>=IF(C235="","",IF(H235&lt;=0,"погашен",IF(AND(E235&lt;&gt;"",TODAY()&gt;E235),"срок истёк","действует")))</f>
      </c>
      <c r="J235" s="4"/>
    </row>
    <row r="236">
      <c r="A236" s="4"/>
      <c r="B236" s="4"/>
      <c r="C236" s="4"/>
      <c r="D236" s="4"/>
      <c r="E236" s="4"/>
      <c r="F236" s="4"/>
      <c r="G236" s="4"/>
      <c r="H236" s="7">
        <f>=IF(C236="","",C236-N(F236))</f>
      </c>
      <c r="I236" s="8">
        <f>=IF(C236="","",IF(H236&lt;=0,"погашен",IF(AND(E236&lt;&gt;"",TODAY()&gt;E236),"срок истёк","действует")))</f>
      </c>
      <c r="J236" s="4"/>
    </row>
    <row r="237">
      <c r="A237" s="4"/>
      <c r="B237" s="4"/>
      <c r="C237" s="4"/>
      <c r="D237" s="4"/>
      <c r="E237" s="4"/>
      <c r="F237" s="4"/>
      <c r="G237" s="4"/>
      <c r="H237" s="7">
        <f>=IF(C237="","",C237-N(F237))</f>
      </c>
      <c r="I237" s="8">
        <f>=IF(C237="","",IF(H237&lt;=0,"погашен",IF(AND(E237&lt;&gt;"",TODAY()&gt;E237),"срок истёк","действует")))</f>
      </c>
      <c r="J237" s="4"/>
    </row>
    <row r="238">
      <c r="A238" s="4"/>
      <c r="B238" s="4"/>
      <c r="C238" s="4"/>
      <c r="D238" s="4"/>
      <c r="E238" s="4"/>
      <c r="F238" s="4"/>
      <c r="G238" s="4"/>
      <c r="H238" s="7">
        <f>=IF(C238="","",C238-N(F238))</f>
      </c>
      <c r="I238" s="8">
        <f>=IF(C238="","",IF(H238&lt;=0,"погашен",IF(AND(E238&lt;&gt;"",TODAY()&gt;E238),"срок истёк","действует")))</f>
      </c>
      <c r="J238" s="4"/>
    </row>
    <row r="239">
      <c r="A239" s="4"/>
      <c r="B239" s="4"/>
      <c r="C239" s="4"/>
      <c r="D239" s="4"/>
      <c r="E239" s="4"/>
      <c r="F239" s="4"/>
      <c r="G239" s="4"/>
      <c r="H239" s="7">
        <f>=IF(C239="","",C239-N(F239))</f>
      </c>
      <c r="I239" s="8">
        <f>=IF(C239="","",IF(H239&lt;=0,"погашен",IF(AND(E239&lt;&gt;"",TODAY()&gt;E239),"срок истёк","действует")))</f>
      </c>
      <c r="J239" s="4"/>
    </row>
    <row r="240">
      <c r="A240" s="4"/>
      <c r="B240" s="4"/>
      <c r="C240" s="4"/>
      <c r="D240" s="4"/>
      <c r="E240" s="4"/>
      <c r="F240" s="4"/>
      <c r="G240" s="4"/>
      <c r="H240" s="7">
        <f>=IF(C240="","",C240-N(F240))</f>
      </c>
      <c r="I240" s="8">
        <f>=IF(C240="","",IF(H240&lt;=0,"погашен",IF(AND(E240&lt;&gt;"",TODAY()&gt;E240),"срок истёк","действует")))</f>
      </c>
      <c r="J240" s="4"/>
    </row>
    <row r="241">
      <c r="A241" s="4"/>
      <c r="B241" s="4"/>
      <c r="C241" s="4"/>
      <c r="D241" s="4"/>
      <c r="E241" s="4"/>
      <c r="F241" s="4"/>
      <c r="G241" s="4"/>
      <c r="H241" s="7">
        <f>=IF(C241="","",C241-N(F241))</f>
      </c>
      <c r="I241" s="8">
        <f>=IF(C241="","",IF(H241&lt;=0,"погашен",IF(AND(E241&lt;&gt;"",TODAY()&gt;E241),"срок истёк","действует")))</f>
      </c>
      <c r="J241" s="4"/>
    </row>
    <row r="242">
      <c r="A242" s="4"/>
      <c r="B242" s="4"/>
      <c r="C242" s="4"/>
      <c r="D242" s="4"/>
      <c r="E242" s="4"/>
      <c r="F242" s="4"/>
      <c r="G242" s="4"/>
      <c r="H242" s="7">
        <f>=IF(C242="","",C242-N(F242))</f>
      </c>
      <c r="I242" s="8">
        <f>=IF(C242="","",IF(H242&lt;=0,"погашен",IF(AND(E242&lt;&gt;"",TODAY()&gt;E242),"срок истёк","действует")))</f>
      </c>
      <c r="J242" s="4"/>
    </row>
    <row r="243">
      <c r="A243" s="4"/>
      <c r="B243" s="4"/>
      <c r="C243" s="4"/>
      <c r="D243" s="4"/>
      <c r="E243" s="4"/>
      <c r="F243" s="4"/>
      <c r="G243" s="4"/>
      <c r="H243" s="7">
        <f>=IF(C243="","",C243-N(F243))</f>
      </c>
      <c r="I243" s="8">
        <f>=IF(C243="","",IF(H243&lt;=0,"погашен",IF(AND(E243&lt;&gt;"",TODAY()&gt;E243),"срок истёк","действует")))</f>
      </c>
      <c r="J243" s="4"/>
    </row>
    <row r="244">
      <c r="A244" s="4"/>
      <c r="B244" s="4"/>
      <c r="C244" s="4"/>
      <c r="D244" s="4"/>
      <c r="E244" s="4"/>
      <c r="F244" s="4"/>
      <c r="G244" s="4"/>
      <c r="H244" s="7">
        <f>=IF(C244="","",C244-N(F244))</f>
      </c>
      <c r="I244" s="8">
        <f>=IF(C244="","",IF(H244&lt;=0,"погашен",IF(AND(E244&lt;&gt;"",TODAY()&gt;E244),"срок истёк","действует")))</f>
      </c>
      <c r="J244" s="4"/>
    </row>
    <row r="245">
      <c r="A245" s="4"/>
      <c r="B245" s="4"/>
      <c r="C245" s="4"/>
      <c r="D245" s="4"/>
      <c r="E245" s="4"/>
      <c r="F245" s="4"/>
      <c r="G245" s="4"/>
      <c r="H245" s="7">
        <f>=IF(C245="","",C245-N(F245))</f>
      </c>
      <c r="I245" s="8">
        <f>=IF(C245="","",IF(H245&lt;=0,"погашен",IF(AND(E245&lt;&gt;"",TODAY()&gt;E245),"срок истёк","действует")))</f>
      </c>
      <c r="J245" s="4"/>
    </row>
    <row r="246">
      <c r="A246" s="4"/>
      <c r="B246" s="4"/>
      <c r="C246" s="4"/>
      <c r="D246" s="4"/>
      <c r="E246" s="4"/>
      <c r="F246" s="4"/>
      <c r="G246" s="4"/>
      <c r="H246" s="7">
        <f>=IF(C246="","",C246-N(F246))</f>
      </c>
      <c r="I246" s="8">
        <f>=IF(C246="","",IF(H246&lt;=0,"погашен",IF(AND(E246&lt;&gt;"",TODAY()&gt;E246),"срок истёк","действует")))</f>
      </c>
      <c r="J246" s="4"/>
    </row>
    <row r="247">
      <c r="A247" s="4"/>
      <c r="B247" s="4"/>
      <c r="C247" s="4"/>
      <c r="D247" s="4"/>
      <c r="E247" s="4"/>
      <c r="F247" s="4"/>
      <c r="G247" s="4"/>
      <c r="H247" s="7">
        <f>=IF(C247="","",C247-N(F247))</f>
      </c>
      <c r="I247" s="8">
        <f>=IF(C247="","",IF(H247&lt;=0,"погашен",IF(AND(E247&lt;&gt;"",TODAY()&gt;E247),"срок истёк","действует")))</f>
      </c>
      <c r="J247" s="4"/>
    </row>
    <row r="248">
      <c r="A248" s="4"/>
      <c r="B248" s="4"/>
      <c r="C248" s="4"/>
      <c r="D248" s="4"/>
      <c r="E248" s="4"/>
      <c r="F248" s="4"/>
      <c r="G248" s="4"/>
      <c r="H248" s="7">
        <f>=IF(C248="","",C248-N(F248))</f>
      </c>
      <c r="I248" s="8">
        <f>=IF(C248="","",IF(H248&lt;=0,"погашен",IF(AND(E248&lt;&gt;"",TODAY()&gt;E248),"срок истёк","действует")))</f>
      </c>
      <c r="J248" s="4"/>
    </row>
    <row r="249">
      <c r="A249" s="4"/>
      <c r="B249" s="4"/>
      <c r="C249" s="4"/>
      <c r="D249" s="4"/>
      <c r="E249" s="4"/>
      <c r="F249" s="4"/>
      <c r="G249" s="4"/>
      <c r="H249" s="7">
        <f>=IF(C249="","",C249-N(F249))</f>
      </c>
      <c r="I249" s="8">
        <f>=IF(C249="","",IF(H249&lt;=0,"погашен",IF(AND(E249&lt;&gt;"",TODAY()&gt;E249),"срок истёк","действует")))</f>
      </c>
      <c r="J249" s="4"/>
    </row>
    <row r="250">
      <c r="A250" s="4"/>
      <c r="B250" s="4"/>
      <c r="C250" s="4"/>
      <c r="D250" s="4"/>
      <c r="E250" s="4"/>
      <c r="F250" s="4"/>
      <c r="G250" s="4"/>
      <c r="H250" s="7">
        <f>=IF(C250="","",C250-N(F250))</f>
      </c>
      <c r="I250" s="8">
        <f>=IF(C250="","",IF(H250&lt;=0,"погашен",IF(AND(E250&lt;&gt;"",TODAY()&gt;E250),"срок истёк","действует")))</f>
      </c>
      <c r="J250" s="4"/>
    </row>
    <row r="251">
      <c r="A251" s="4"/>
      <c r="B251" s="4"/>
      <c r="C251" s="4"/>
      <c r="D251" s="4"/>
      <c r="E251" s="4"/>
      <c r="F251" s="4"/>
      <c r="G251" s="4"/>
      <c r="H251" s="7">
        <f>=IF(C251="","",C251-N(F251))</f>
      </c>
      <c r="I251" s="8">
        <f>=IF(C251="","",IF(H251&lt;=0,"погашен",IF(AND(E251&lt;&gt;"",TODAY()&gt;E251),"срок истёк","действует")))</f>
      </c>
      <c r="J251" s="4"/>
    </row>
    <row r="252">
      <c r="A252" s="4"/>
      <c r="B252" s="4"/>
      <c r="C252" s="4"/>
      <c r="D252" s="4"/>
      <c r="E252" s="4"/>
      <c r="F252" s="4"/>
      <c r="G252" s="4"/>
      <c r="H252" s="7">
        <f>=IF(C252="","",C252-N(F252))</f>
      </c>
      <c r="I252" s="8">
        <f>=IF(C252="","",IF(H252&lt;=0,"погашен",IF(AND(E252&lt;&gt;"",TODAY()&gt;E252),"срок истёк","действует")))</f>
      </c>
      <c r="J252" s="4"/>
    </row>
    <row r="253">
      <c r="A253" s="4"/>
      <c r="B253" s="4"/>
      <c r="C253" s="4"/>
      <c r="D253" s="4"/>
      <c r="E253" s="4"/>
      <c r="F253" s="4"/>
      <c r="G253" s="4"/>
      <c r="H253" s="7">
        <f>=IF(C253="","",C253-N(F253))</f>
      </c>
      <c r="I253" s="8">
        <f>=IF(C253="","",IF(H253&lt;=0,"погашен",IF(AND(E253&lt;&gt;"",TODAY()&gt;E253),"срок истёк","действует")))</f>
      </c>
      <c r="J253" s="4"/>
    </row>
    <row r="254">
      <c r="A254" s="4"/>
      <c r="B254" s="4"/>
      <c r="C254" s="4"/>
      <c r="D254" s="4"/>
      <c r="E254" s="4"/>
      <c r="F254" s="4"/>
      <c r="G254" s="4"/>
      <c r="H254" s="7">
        <f>=IF(C254="","",C254-N(F254))</f>
      </c>
      <c r="I254" s="8">
        <f>=IF(C254="","",IF(H254&lt;=0,"погашен",IF(AND(E254&lt;&gt;"",TODAY()&gt;E254),"срок истёк","действует")))</f>
      </c>
      <c r="J254" s="4"/>
    </row>
    <row r="255">
      <c r="A255" s="4"/>
      <c r="B255" s="4"/>
      <c r="C255" s="4"/>
      <c r="D255" s="4"/>
      <c r="E255" s="4"/>
      <c r="F255" s="4"/>
      <c r="G255" s="4"/>
      <c r="H255" s="7">
        <f>=IF(C255="","",C255-N(F255))</f>
      </c>
      <c r="I255" s="8">
        <f>=IF(C255="","",IF(H255&lt;=0,"погашен",IF(AND(E255&lt;&gt;"",TODAY()&gt;E255),"срок истёк","действует")))</f>
      </c>
      <c r="J255" s="4"/>
    </row>
    <row r="256">
      <c r="A256" s="4"/>
      <c r="B256" s="4"/>
      <c r="C256" s="4"/>
      <c r="D256" s="4"/>
      <c r="E256" s="4"/>
      <c r="F256" s="4"/>
      <c r="G256" s="4"/>
      <c r="H256" s="7">
        <f>=IF(C256="","",C256-N(F256))</f>
      </c>
      <c r="I256" s="8">
        <f>=IF(C256="","",IF(H256&lt;=0,"погашен",IF(AND(E256&lt;&gt;"",TODAY()&gt;E256),"срок истёк","действует")))</f>
      </c>
      <c r="J256" s="4"/>
    </row>
    <row r="257">
      <c r="A257" s="4"/>
      <c r="B257" s="4"/>
      <c r="C257" s="4"/>
      <c r="D257" s="4"/>
      <c r="E257" s="4"/>
      <c r="F257" s="4"/>
      <c r="G257" s="4"/>
      <c r="H257" s="7">
        <f>=IF(C257="","",C257-N(F257))</f>
      </c>
      <c r="I257" s="8">
        <f>=IF(C257="","",IF(H257&lt;=0,"погашен",IF(AND(E257&lt;&gt;"",TODAY()&gt;E257),"срок истёк","действует")))</f>
      </c>
      <c r="J257" s="4"/>
    </row>
    <row r="258">
      <c r="A258" s="4"/>
      <c r="B258" s="4"/>
      <c r="C258" s="4"/>
      <c r="D258" s="4"/>
      <c r="E258" s="4"/>
      <c r="F258" s="4"/>
      <c r="G258" s="4"/>
      <c r="H258" s="7">
        <f>=IF(C258="","",C258-N(F258))</f>
      </c>
      <c r="I258" s="8">
        <f>=IF(C258="","",IF(H258&lt;=0,"погашен",IF(AND(E258&lt;&gt;"",TODAY()&gt;E258),"срок истёк","действует")))</f>
      </c>
      <c r="J258" s="4"/>
    </row>
    <row r="259">
      <c r="A259" s="4"/>
      <c r="B259" s="4"/>
      <c r="C259" s="4"/>
      <c r="D259" s="4"/>
      <c r="E259" s="4"/>
      <c r="F259" s="4"/>
      <c r="G259" s="4"/>
      <c r="H259" s="7">
        <f>=IF(C259="","",C259-N(F259))</f>
      </c>
      <c r="I259" s="8">
        <f>=IF(C259="","",IF(H259&lt;=0,"погашен",IF(AND(E259&lt;&gt;"",TODAY()&gt;E259),"срок истёк","действует")))</f>
      </c>
      <c r="J259" s="4"/>
    </row>
    <row r="260">
      <c r="A260" s="4"/>
      <c r="B260" s="4"/>
      <c r="C260" s="4"/>
      <c r="D260" s="4"/>
      <c r="E260" s="4"/>
      <c r="F260" s="4"/>
      <c r="G260" s="4"/>
      <c r="H260" s="7">
        <f>=IF(C260="","",C260-N(F260))</f>
      </c>
      <c r="I260" s="8">
        <f>=IF(C260="","",IF(H260&lt;=0,"погашен",IF(AND(E260&lt;&gt;"",TODAY()&gt;E260),"срок истёк","действует")))</f>
      </c>
      <c r="J260" s="4"/>
    </row>
    <row r="261">
      <c r="A261" s="4"/>
      <c r="B261" s="4"/>
      <c r="C261" s="4"/>
      <c r="D261" s="4"/>
      <c r="E261" s="4"/>
      <c r="F261" s="4"/>
      <c r="G261" s="4"/>
      <c r="H261" s="7">
        <f>=IF(C261="","",C261-N(F261))</f>
      </c>
      <c r="I261" s="8">
        <f>=IF(C261="","",IF(H261&lt;=0,"погашен",IF(AND(E261&lt;&gt;"",TODAY()&gt;E261),"срок истёк","действует")))</f>
      </c>
      <c r="J261" s="4"/>
    </row>
    <row r="262">
      <c r="A262" s="4"/>
      <c r="B262" s="4"/>
      <c r="C262" s="4"/>
      <c r="D262" s="4"/>
      <c r="E262" s="4"/>
      <c r="F262" s="4"/>
      <c r="G262" s="4"/>
      <c r="H262" s="7">
        <f>=IF(C262="","",C262-N(F262))</f>
      </c>
      <c r="I262" s="8">
        <f>=IF(C262="","",IF(H262&lt;=0,"погашен",IF(AND(E262&lt;&gt;"",TODAY()&gt;E262),"срок истёк","действует")))</f>
      </c>
      <c r="J262" s="4"/>
    </row>
    <row r="263">
      <c r="A263" s="4"/>
      <c r="B263" s="4"/>
      <c r="C263" s="4"/>
      <c r="D263" s="4"/>
      <c r="E263" s="4"/>
      <c r="F263" s="4"/>
      <c r="G263" s="4"/>
      <c r="H263" s="7">
        <f>=IF(C263="","",C263-N(F263))</f>
      </c>
      <c r="I263" s="8">
        <f>=IF(C263="","",IF(H263&lt;=0,"погашен",IF(AND(E263&lt;&gt;"",TODAY()&gt;E263),"срок истёк","действует")))</f>
      </c>
      <c r="J263" s="4"/>
    </row>
    <row r="264">
      <c r="A264" s="4"/>
      <c r="B264" s="4"/>
      <c r="C264" s="4"/>
      <c r="D264" s="4"/>
      <c r="E264" s="4"/>
      <c r="F264" s="4"/>
      <c r="G264" s="4"/>
      <c r="H264" s="7">
        <f>=IF(C264="","",C264-N(F264))</f>
      </c>
      <c r="I264" s="8">
        <f>=IF(C264="","",IF(H264&lt;=0,"погашен",IF(AND(E264&lt;&gt;"",TODAY()&gt;E264),"срок истёк","действует")))</f>
      </c>
      <c r="J264" s="4"/>
    </row>
    <row r="265">
      <c r="A265" s="4"/>
      <c r="B265" s="4"/>
      <c r="C265" s="4"/>
      <c r="D265" s="4"/>
      <c r="E265" s="4"/>
      <c r="F265" s="4"/>
      <c r="G265" s="4"/>
      <c r="H265" s="7">
        <f>=IF(C265="","",C265-N(F265))</f>
      </c>
      <c r="I265" s="8">
        <f>=IF(C265="","",IF(H265&lt;=0,"погашен",IF(AND(E265&lt;&gt;"",TODAY()&gt;E265),"срок истёк","действует")))</f>
      </c>
      <c r="J265" s="4"/>
    </row>
    <row r="266">
      <c r="A266" s="4"/>
      <c r="B266" s="4"/>
      <c r="C266" s="4"/>
      <c r="D266" s="4"/>
      <c r="E266" s="4"/>
      <c r="F266" s="4"/>
      <c r="G266" s="4"/>
      <c r="H266" s="7">
        <f>=IF(C266="","",C266-N(F266))</f>
      </c>
      <c r="I266" s="8">
        <f>=IF(C266="","",IF(H266&lt;=0,"погашен",IF(AND(E266&lt;&gt;"",TODAY()&gt;E266),"срок истёк","действует")))</f>
      </c>
      <c r="J266" s="4"/>
    </row>
    <row r="267">
      <c r="A267" s="4"/>
      <c r="B267" s="4"/>
      <c r="C267" s="4"/>
      <c r="D267" s="4"/>
      <c r="E267" s="4"/>
      <c r="F267" s="4"/>
      <c r="G267" s="4"/>
      <c r="H267" s="7">
        <f>=IF(C267="","",C267-N(F267))</f>
      </c>
      <c r="I267" s="8">
        <f>=IF(C267="","",IF(H267&lt;=0,"погашен",IF(AND(E267&lt;&gt;"",TODAY()&gt;E267),"срок истёк","действует")))</f>
      </c>
      <c r="J267" s="4"/>
    </row>
    <row r="268">
      <c r="A268" s="4"/>
      <c r="B268" s="4"/>
      <c r="C268" s="4"/>
      <c r="D268" s="4"/>
      <c r="E268" s="4"/>
      <c r="F268" s="4"/>
      <c r="G268" s="4"/>
      <c r="H268" s="7">
        <f>=IF(C268="","",C268-N(F268))</f>
      </c>
      <c r="I268" s="8">
        <f>=IF(C268="","",IF(H268&lt;=0,"погашен",IF(AND(E268&lt;&gt;"",TODAY()&gt;E268),"срок истёк","действует")))</f>
      </c>
      <c r="J268" s="4"/>
    </row>
    <row r="269">
      <c r="A269" s="4"/>
      <c r="B269" s="4"/>
      <c r="C269" s="4"/>
      <c r="D269" s="4"/>
      <c r="E269" s="4"/>
      <c r="F269" s="4"/>
      <c r="G269" s="4"/>
      <c r="H269" s="7">
        <f>=IF(C269="","",C269-N(F269))</f>
      </c>
      <c r="I269" s="8">
        <f>=IF(C269="","",IF(H269&lt;=0,"погашен",IF(AND(E269&lt;&gt;"",TODAY()&gt;E269),"срок истёк","действует")))</f>
      </c>
      <c r="J269" s="4"/>
    </row>
    <row r="270">
      <c r="A270" s="4"/>
      <c r="B270" s="4"/>
      <c r="C270" s="4"/>
      <c r="D270" s="4"/>
      <c r="E270" s="4"/>
      <c r="F270" s="4"/>
      <c r="G270" s="4"/>
      <c r="H270" s="7">
        <f>=IF(C270="","",C270-N(F270))</f>
      </c>
      <c r="I270" s="8">
        <f>=IF(C270="","",IF(H270&lt;=0,"погашен",IF(AND(E270&lt;&gt;"",TODAY()&gt;E270),"срок истёк","действует")))</f>
      </c>
      <c r="J270" s="4"/>
    </row>
    <row r="271">
      <c r="A271" s="4"/>
      <c r="B271" s="4"/>
      <c r="C271" s="4"/>
      <c r="D271" s="4"/>
      <c r="E271" s="4"/>
      <c r="F271" s="4"/>
      <c r="G271" s="4"/>
      <c r="H271" s="7">
        <f>=IF(C271="","",C271-N(F271))</f>
      </c>
      <c r="I271" s="8">
        <f>=IF(C271="","",IF(H271&lt;=0,"погашен",IF(AND(E271&lt;&gt;"",TODAY()&gt;E271),"срок истёк","действует")))</f>
      </c>
      <c r="J271" s="4"/>
    </row>
    <row r="272">
      <c r="A272" s="4"/>
      <c r="B272" s="4"/>
      <c r="C272" s="4"/>
      <c r="D272" s="4"/>
      <c r="E272" s="4"/>
      <c r="F272" s="4"/>
      <c r="G272" s="4"/>
      <c r="H272" s="7">
        <f>=IF(C272="","",C272-N(F272))</f>
      </c>
      <c r="I272" s="8">
        <f>=IF(C272="","",IF(H272&lt;=0,"погашен",IF(AND(E272&lt;&gt;"",TODAY()&gt;E272),"срок истёк","действует")))</f>
      </c>
      <c r="J272" s="4"/>
    </row>
    <row r="273">
      <c r="A273" s="4"/>
      <c r="B273" s="4"/>
      <c r="C273" s="4"/>
      <c r="D273" s="4"/>
      <c r="E273" s="4"/>
      <c r="F273" s="4"/>
      <c r="G273" s="4"/>
      <c r="H273" s="7">
        <f>=IF(C273="","",C273-N(F273))</f>
      </c>
      <c r="I273" s="8">
        <f>=IF(C273="","",IF(H273&lt;=0,"погашен",IF(AND(E273&lt;&gt;"",TODAY()&gt;E273),"срок истёк","действует")))</f>
      </c>
      <c r="J273" s="4"/>
    </row>
    <row r="274">
      <c r="A274" s="4"/>
      <c r="B274" s="4"/>
      <c r="C274" s="4"/>
      <c r="D274" s="4"/>
      <c r="E274" s="4"/>
      <c r="F274" s="4"/>
      <c r="G274" s="4"/>
      <c r="H274" s="7">
        <f>=IF(C274="","",C274-N(F274))</f>
      </c>
      <c r="I274" s="8">
        <f>=IF(C274="","",IF(H274&lt;=0,"погашен",IF(AND(E274&lt;&gt;"",TODAY()&gt;E274),"срок истёк","действует")))</f>
      </c>
      <c r="J274" s="4"/>
    </row>
    <row r="275">
      <c r="A275" s="4"/>
      <c r="B275" s="4"/>
      <c r="C275" s="4"/>
      <c r="D275" s="4"/>
      <c r="E275" s="4"/>
      <c r="F275" s="4"/>
      <c r="G275" s="4"/>
      <c r="H275" s="7">
        <f>=IF(C275="","",C275-N(F275))</f>
      </c>
      <c r="I275" s="8">
        <f>=IF(C275="","",IF(H275&lt;=0,"погашен",IF(AND(E275&lt;&gt;"",TODAY()&gt;E275),"срок истёк","действует")))</f>
      </c>
      <c r="J275" s="4"/>
    </row>
    <row r="276">
      <c r="A276" s="4"/>
      <c r="B276" s="4"/>
      <c r="C276" s="4"/>
      <c r="D276" s="4"/>
      <c r="E276" s="4"/>
      <c r="F276" s="4"/>
      <c r="G276" s="4"/>
      <c r="H276" s="7">
        <f>=IF(C276="","",C276-N(F276))</f>
      </c>
      <c r="I276" s="8">
        <f>=IF(C276="","",IF(H276&lt;=0,"погашен",IF(AND(E276&lt;&gt;"",TODAY()&gt;E276),"срок истёк","действует")))</f>
      </c>
      <c r="J276" s="4"/>
    </row>
    <row r="277">
      <c r="A277" s="4"/>
      <c r="B277" s="4"/>
      <c r="C277" s="4"/>
      <c r="D277" s="4"/>
      <c r="E277" s="4"/>
      <c r="F277" s="4"/>
      <c r="G277" s="4"/>
      <c r="H277" s="7">
        <f>=IF(C277="","",C277-N(F277))</f>
      </c>
      <c r="I277" s="8">
        <f>=IF(C277="","",IF(H277&lt;=0,"погашен",IF(AND(E277&lt;&gt;"",TODAY()&gt;E277),"срок истёк","действует")))</f>
      </c>
      <c r="J277" s="4"/>
    </row>
    <row r="278">
      <c r="A278" s="4"/>
      <c r="B278" s="4"/>
      <c r="C278" s="4"/>
      <c r="D278" s="4"/>
      <c r="E278" s="4"/>
      <c r="F278" s="4"/>
      <c r="G278" s="4"/>
      <c r="H278" s="7">
        <f>=IF(C278="","",C278-N(F278))</f>
      </c>
      <c r="I278" s="8">
        <f>=IF(C278="","",IF(H278&lt;=0,"погашен",IF(AND(E278&lt;&gt;"",TODAY()&gt;E278),"срок истёк","действует")))</f>
      </c>
      <c r="J278" s="4"/>
    </row>
    <row r="279">
      <c r="A279" s="4"/>
      <c r="B279" s="4"/>
      <c r="C279" s="4"/>
      <c r="D279" s="4"/>
      <c r="E279" s="4"/>
      <c r="F279" s="4"/>
      <c r="G279" s="4"/>
      <c r="H279" s="7">
        <f>=IF(C279="","",C279-N(F279))</f>
      </c>
      <c r="I279" s="8">
        <f>=IF(C279="","",IF(H279&lt;=0,"погашен",IF(AND(E279&lt;&gt;"",TODAY()&gt;E279),"срок истёк","действует")))</f>
      </c>
      <c r="J279" s="4"/>
    </row>
    <row r="280">
      <c r="A280" s="4"/>
      <c r="B280" s="4"/>
      <c r="C280" s="4"/>
      <c r="D280" s="4"/>
      <c r="E280" s="4"/>
      <c r="F280" s="4"/>
      <c r="G280" s="4"/>
      <c r="H280" s="7">
        <f>=IF(C280="","",C280-N(F280))</f>
      </c>
      <c r="I280" s="8">
        <f>=IF(C280="","",IF(H280&lt;=0,"погашен",IF(AND(E280&lt;&gt;"",TODAY()&gt;E280),"срок истёк","действует")))</f>
      </c>
      <c r="J280" s="4"/>
    </row>
    <row r="281">
      <c r="A281" s="4"/>
      <c r="B281" s="4"/>
      <c r="C281" s="4"/>
      <c r="D281" s="4"/>
      <c r="E281" s="4"/>
      <c r="F281" s="4"/>
      <c r="G281" s="4"/>
      <c r="H281" s="7">
        <f>=IF(C281="","",C281-N(F281))</f>
      </c>
      <c r="I281" s="8">
        <f>=IF(C281="","",IF(H281&lt;=0,"погашен",IF(AND(E281&lt;&gt;"",TODAY()&gt;E281),"срок истёк","действует")))</f>
      </c>
      <c r="J281" s="4"/>
    </row>
    <row r="282">
      <c r="A282" s="4"/>
      <c r="B282" s="4"/>
      <c r="C282" s="4"/>
      <c r="D282" s="4"/>
      <c r="E282" s="4"/>
      <c r="F282" s="4"/>
      <c r="G282" s="4"/>
      <c r="H282" s="7">
        <f>=IF(C282="","",C282-N(F282))</f>
      </c>
      <c r="I282" s="8">
        <f>=IF(C282="","",IF(H282&lt;=0,"погашен",IF(AND(E282&lt;&gt;"",TODAY()&gt;E282),"срок истёк","действует")))</f>
      </c>
      <c r="J282" s="4"/>
    </row>
    <row r="283">
      <c r="A283" s="4"/>
      <c r="B283" s="4"/>
      <c r="C283" s="4"/>
      <c r="D283" s="4"/>
      <c r="E283" s="4"/>
      <c r="F283" s="4"/>
      <c r="G283" s="4"/>
      <c r="H283" s="7">
        <f>=IF(C283="","",C283-N(F283))</f>
      </c>
      <c r="I283" s="8">
        <f>=IF(C283="","",IF(H283&lt;=0,"погашен",IF(AND(E283&lt;&gt;"",TODAY()&gt;E283),"срок истёк","действует")))</f>
      </c>
      <c r="J283" s="4"/>
    </row>
    <row r="284">
      <c r="A284" s="4"/>
      <c r="B284" s="4"/>
      <c r="C284" s="4"/>
      <c r="D284" s="4"/>
      <c r="E284" s="4"/>
      <c r="F284" s="4"/>
      <c r="G284" s="4"/>
      <c r="H284" s="7">
        <f>=IF(C284="","",C284-N(F284))</f>
      </c>
      <c r="I284" s="8">
        <f>=IF(C284="","",IF(H284&lt;=0,"погашен",IF(AND(E284&lt;&gt;"",TODAY()&gt;E284),"срок истёк","действует")))</f>
      </c>
      <c r="J284" s="4"/>
    </row>
    <row r="285">
      <c r="A285" s="4"/>
      <c r="B285" s="4"/>
      <c r="C285" s="4"/>
      <c r="D285" s="4"/>
      <c r="E285" s="4"/>
      <c r="F285" s="4"/>
      <c r="G285" s="4"/>
      <c r="H285" s="7">
        <f>=IF(C285="","",C285-N(F285))</f>
      </c>
      <c r="I285" s="8">
        <f>=IF(C285="","",IF(H285&lt;=0,"погашен",IF(AND(E285&lt;&gt;"",TODAY()&gt;E285),"срок истёк","действует")))</f>
      </c>
      <c r="J285" s="4"/>
    </row>
    <row r="286">
      <c r="A286" s="4"/>
      <c r="B286" s="4"/>
      <c r="C286" s="4"/>
      <c r="D286" s="4"/>
      <c r="E286" s="4"/>
      <c r="F286" s="4"/>
      <c r="G286" s="4"/>
      <c r="H286" s="7">
        <f>=IF(C286="","",C286-N(F286))</f>
      </c>
      <c r="I286" s="8">
        <f>=IF(C286="","",IF(H286&lt;=0,"погашен",IF(AND(E286&lt;&gt;"",TODAY()&gt;E286),"срок истёк","действует")))</f>
      </c>
      <c r="J286" s="4"/>
    </row>
    <row r="287">
      <c r="A287" s="4"/>
      <c r="B287" s="4"/>
      <c r="C287" s="4"/>
      <c r="D287" s="4"/>
      <c r="E287" s="4"/>
      <c r="F287" s="4"/>
      <c r="G287" s="4"/>
      <c r="H287" s="7">
        <f>=IF(C287="","",C287-N(F287))</f>
      </c>
      <c r="I287" s="8">
        <f>=IF(C287="","",IF(H287&lt;=0,"погашен",IF(AND(E287&lt;&gt;"",TODAY()&gt;E287),"срок истёк","действует")))</f>
      </c>
      <c r="J287" s="4"/>
    </row>
    <row r="288">
      <c r="A288" s="4"/>
      <c r="B288" s="4"/>
      <c r="C288" s="4"/>
      <c r="D288" s="4"/>
      <c r="E288" s="4"/>
      <c r="F288" s="4"/>
      <c r="G288" s="4"/>
      <c r="H288" s="7">
        <f>=IF(C288="","",C288-N(F288))</f>
      </c>
      <c r="I288" s="8">
        <f>=IF(C288="","",IF(H288&lt;=0,"погашен",IF(AND(E288&lt;&gt;"",TODAY()&gt;E288),"срок истёк","действует")))</f>
      </c>
      <c r="J288" s="4"/>
    </row>
    <row r="289">
      <c r="A289" s="4"/>
      <c r="B289" s="4"/>
      <c r="C289" s="4"/>
      <c r="D289" s="4"/>
      <c r="E289" s="4"/>
      <c r="F289" s="4"/>
      <c r="G289" s="4"/>
      <c r="H289" s="7">
        <f>=IF(C289="","",C289-N(F289))</f>
      </c>
      <c r="I289" s="8">
        <f>=IF(C289="","",IF(H289&lt;=0,"погашен",IF(AND(E289&lt;&gt;"",TODAY()&gt;E289),"срок истёк","действует")))</f>
      </c>
      <c r="J289" s="4"/>
    </row>
    <row r="290">
      <c r="A290" s="4"/>
      <c r="B290" s="4"/>
      <c r="C290" s="4"/>
      <c r="D290" s="4"/>
      <c r="E290" s="4"/>
      <c r="F290" s="4"/>
      <c r="G290" s="4"/>
      <c r="H290" s="7">
        <f>=IF(C290="","",C290-N(F290))</f>
      </c>
      <c r="I290" s="8">
        <f>=IF(C290="","",IF(H290&lt;=0,"погашен",IF(AND(E290&lt;&gt;"",TODAY()&gt;E290),"срок истёк","действует")))</f>
      </c>
      <c r="J290" s="4"/>
    </row>
    <row r="291">
      <c r="A291" s="4"/>
      <c r="B291" s="4"/>
      <c r="C291" s="4"/>
      <c r="D291" s="4"/>
      <c r="E291" s="4"/>
      <c r="F291" s="4"/>
      <c r="G291" s="4"/>
      <c r="H291" s="7">
        <f>=IF(C291="","",C291-N(F291))</f>
      </c>
      <c r="I291" s="8">
        <f>=IF(C291="","",IF(H291&lt;=0,"погашен",IF(AND(E291&lt;&gt;"",TODAY()&gt;E291),"срок истёк","действует")))</f>
      </c>
      <c r="J291" s="4"/>
    </row>
    <row r="292">
      <c r="A292" s="4"/>
      <c r="B292" s="4"/>
      <c r="C292" s="4"/>
      <c r="D292" s="4"/>
      <c r="E292" s="4"/>
      <c r="F292" s="4"/>
      <c r="G292" s="4"/>
      <c r="H292" s="7">
        <f>=IF(C292="","",C292-N(F292))</f>
      </c>
      <c r="I292" s="8">
        <f>=IF(C292="","",IF(H292&lt;=0,"погашен",IF(AND(E292&lt;&gt;"",TODAY()&gt;E292),"срок истёк","действует")))</f>
      </c>
      <c r="J292" s="4"/>
    </row>
    <row r="293">
      <c r="A293" s="4"/>
      <c r="B293" s="4"/>
      <c r="C293" s="4"/>
      <c r="D293" s="4"/>
      <c r="E293" s="4"/>
      <c r="F293" s="4"/>
      <c r="G293" s="4"/>
      <c r="H293" s="7">
        <f>=IF(C293="","",C293-N(F293))</f>
      </c>
      <c r="I293" s="8">
        <f>=IF(C293="","",IF(H293&lt;=0,"погашен",IF(AND(E293&lt;&gt;"",TODAY()&gt;E293),"срок истёк","действует")))</f>
      </c>
      <c r="J293" s="4"/>
    </row>
    <row r="294">
      <c r="A294" s="4"/>
      <c r="B294" s="4"/>
      <c r="C294" s="4"/>
      <c r="D294" s="4"/>
      <c r="E294" s="4"/>
      <c r="F294" s="4"/>
      <c r="G294" s="4"/>
      <c r="H294" s="7">
        <f>=IF(C294="","",C294-N(F294))</f>
      </c>
      <c r="I294" s="8">
        <f>=IF(C294="","",IF(H294&lt;=0,"погашен",IF(AND(E294&lt;&gt;"",TODAY()&gt;E294),"срок истёк","действует")))</f>
      </c>
      <c r="J294" s="4"/>
    </row>
    <row r="295">
      <c r="A295" s="4"/>
      <c r="B295" s="4"/>
      <c r="C295" s="4"/>
      <c r="D295" s="4"/>
      <c r="E295" s="4"/>
      <c r="F295" s="4"/>
      <c r="G295" s="4"/>
      <c r="H295" s="7">
        <f>=IF(C295="","",C295-N(F295))</f>
      </c>
      <c r="I295" s="8">
        <f>=IF(C295="","",IF(H295&lt;=0,"погашен",IF(AND(E295&lt;&gt;"",TODAY()&gt;E295),"срок истёк","действует")))</f>
      </c>
      <c r="J295" s="4"/>
    </row>
    <row r="296">
      <c r="A296" s="4"/>
      <c r="B296" s="4"/>
      <c r="C296" s="4"/>
      <c r="D296" s="4"/>
      <c r="E296" s="4"/>
      <c r="F296" s="4"/>
      <c r="G296" s="4"/>
      <c r="H296" s="7">
        <f>=IF(C296="","",C296-N(F296))</f>
      </c>
      <c r="I296" s="8">
        <f>=IF(C296="","",IF(H296&lt;=0,"погашен",IF(AND(E296&lt;&gt;"",TODAY()&gt;E296),"срок истёк","действует")))</f>
      </c>
      <c r="J296" s="4"/>
    </row>
    <row r="297">
      <c r="A297" s="4"/>
      <c r="B297" s="4"/>
      <c r="C297" s="4"/>
      <c r="D297" s="4"/>
      <c r="E297" s="4"/>
      <c r="F297" s="4"/>
      <c r="G297" s="4"/>
      <c r="H297" s="7">
        <f>=IF(C297="","",C297-N(F297))</f>
      </c>
      <c r="I297" s="8">
        <f>=IF(C297="","",IF(H297&lt;=0,"погашен",IF(AND(E297&lt;&gt;"",TODAY()&gt;E297),"срок истёк","действует")))</f>
      </c>
      <c r="J297" s="4"/>
    </row>
    <row r="298">
      <c r="A298" s="4"/>
      <c r="B298" s="4"/>
      <c r="C298" s="4"/>
      <c r="D298" s="4"/>
      <c r="E298" s="4"/>
      <c r="F298" s="4"/>
      <c r="G298" s="4"/>
      <c r="H298" s="7">
        <f>=IF(C298="","",C298-N(F298))</f>
      </c>
      <c r="I298" s="8">
        <f>=IF(C298="","",IF(H298&lt;=0,"погашен",IF(AND(E298&lt;&gt;"",TODAY()&gt;E298),"срок истёк","действует")))</f>
      </c>
      <c r="J298" s="4"/>
    </row>
    <row r="299">
      <c r="A299" s="4"/>
      <c r="B299" s="4"/>
      <c r="C299" s="4"/>
      <c r="D299" s="4"/>
      <c r="E299" s="4"/>
      <c r="F299" s="4"/>
      <c r="G299" s="4"/>
      <c r="H299" s="7">
        <f>=IF(C299="","",C299-N(F299))</f>
      </c>
      <c r="I299" s="8">
        <f>=IF(C299="","",IF(H299&lt;=0,"погашен",IF(AND(E299&lt;&gt;"",TODAY()&gt;E299),"срок истёк","действует")))</f>
      </c>
      <c r="J299" s="4"/>
    </row>
    <row r="300">
      <c r="A300" s="4"/>
      <c r="B300" s="4"/>
      <c r="C300" s="4"/>
      <c r="D300" s="4"/>
      <c r="E300" s="4"/>
      <c r="F300" s="4"/>
      <c r="G300" s="4"/>
      <c r="H300" s="7">
        <f>=IF(C300="","",C300-N(F300))</f>
      </c>
      <c r="I300" s="8">
        <f>=IF(C300="","",IF(H300&lt;=0,"погашен",IF(AND(E300&lt;&gt;"",TODAY()&gt;E300),"срок истёк","действует")))</f>
      </c>
      <c r="J300" s="4"/>
    </row>
    <row r="301">
      <c r="A301" s="4"/>
      <c r="B301" s="4"/>
      <c r="C301" s="4"/>
      <c r="D301" s="4"/>
      <c r="E301" s="4"/>
      <c r="F301" s="4"/>
      <c r="G301" s="4"/>
      <c r="H301" s="7">
        <f>=IF(C301="","",C301-N(F301))</f>
      </c>
      <c r="I301" s="8">
        <f>=IF(C301="","",IF(H301&lt;=0,"погашен",IF(AND(E301&lt;&gt;"",TODAY()&gt;E301),"срок истёк","действует")))</f>
      </c>
      <c r="J301" s="4"/>
    </row>
    <row r="302">
      <c r="A302" s="4"/>
      <c r="B302" s="4"/>
      <c r="C302" s="4"/>
      <c r="D302" s="4"/>
      <c r="E302" s="4"/>
      <c r="F302" s="4"/>
      <c r="G302" s="4"/>
      <c r="H302" s="7">
        <f>=IF(C302="","",C302-N(F302))</f>
      </c>
      <c r="I302" s="8">
        <f>=IF(C302="","",IF(H302&lt;=0,"погашен",IF(AND(E302&lt;&gt;"",TODAY()&gt;E302),"срок истёк","действует")))</f>
      </c>
      <c r="J302" s="4"/>
    </row>
    <row r="303">
      <c r="A303" s="4"/>
      <c r="B303" s="4"/>
      <c r="C303" s="4"/>
      <c r="D303" s="4"/>
      <c r="E303" s="4"/>
      <c r="F303" s="4"/>
      <c r="G303" s="4"/>
      <c r="H303" s="7">
        <f>=IF(C303="","",C303-N(F303))</f>
      </c>
      <c r="I303" s="8">
        <f>=IF(C303="","",IF(H303&lt;=0,"погашен",IF(AND(E303&lt;&gt;"",TODAY()&gt;E303),"срок истёк","действует")))</f>
      </c>
      <c r="J303" s="4"/>
    </row>
    <row r="304">
      <c r="A304" s="4"/>
      <c r="B304" s="4"/>
      <c r="C304" s="4"/>
      <c r="D304" s="4"/>
      <c r="E304" s="4"/>
      <c r="F304" s="4"/>
      <c r="G304" s="4"/>
      <c r="H304" s="7">
        <f>=IF(C304="","",C304-N(F304))</f>
      </c>
      <c r="I304" s="8">
        <f>=IF(C304="","",IF(H304&lt;=0,"погашен",IF(AND(E304&lt;&gt;"",TODAY()&gt;E304),"срок истёк","действует")))</f>
      </c>
      <c r="J304" s="4"/>
    </row>
    <row r="305"/>
    <row r="306">
      <c r="A306" s="9" t="s">
        <v>18</v>
      </c>
      <c r="B306" s="10">
        <f>=SUM(C5:C304)</f>
      </c>
    </row>
    <row r="307">
      <c r="A307" s="9" t="s">
        <v>19</v>
      </c>
      <c r="B307" s="7">
        <f>=SUM(F5:F304)</f>
      </c>
    </row>
    <row r="308">
      <c r="A308" s="9" t="s">
        <v>20</v>
      </c>
      <c r="B308" s="10">
        <f>=SUMIF(I5:I304,"действует",H5:H304)</f>
      </c>
    </row>
    <row r="309">
      <c r="A309" s="9" t="s">
        <v>21</v>
      </c>
      <c r="B309" s="7">
        <f>=SUMIF(I5:I304,"срок истёк",H5:H304)</f>
      </c>
    </row>
  </sheetData>
</worksheet>
</file>