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Медиаплан"/>
  </sheets>
  <definedNames/>
  <calcPr/>
</workbook>
</file>

<file path=xl/sharedStrings.xml><?xml version="1.0" encoding="utf-8"?>
<sst xmlns="http://schemas.openxmlformats.org/spreadsheetml/2006/main">
  <si>
    <t>Медиаплан и SMM-бюджет салона на месяц</t>
  </si>
  <si>
    <t>Онлайн-калькулятор: homade.ru/instrumenty/smm-byudzhet-salona-krasoty/. Цена клика и конверсии — примерные, подставьте свои из кабинетов.</t>
  </si>
  <si>
    <t>Средний чек, ₽</t>
  </si>
  <si>
    <t>Маржа визита после мастера и материалов</t>
  </si>
  <si>
    <t>Повторных визитов нового клиента за год</t>
  </si>
  <si>
    <t>Канал</t>
  </si>
  <si>
    <t>Бюджет, ₽</t>
  </si>
  <si>
    <t>Цена клика / перехода, ₽</t>
  </si>
  <si>
    <t>Переходов</t>
  </si>
  <si>
    <t>Конверсия в запись</t>
  </si>
  <si>
    <t>Записей</t>
  </si>
  <si>
    <t>Доходимость</t>
  </si>
  <si>
    <t>Новых клиентов</t>
  </si>
  <si>
    <t>Цена клиента, ₽</t>
  </si>
  <si>
    <t>ROMI 1-го визита</t>
  </si>
  <si>
    <t>ROMI за год</t>
  </si>
  <si>
    <t>Яндекс Директ (поиск + карты)</t>
  </si>
  <si>
    <t>VK Реклама</t>
  </si>
  <si>
    <t>Посевы в местных пабликах и каналах</t>
  </si>
  <si>
    <t>Продвижение карточки на картах</t>
  </si>
  <si>
    <t>Блогер / коллаборация</t>
  </si>
  <si>
    <t>Авито Услуги</t>
  </si>
  <si>
    <t>Итого реклама</t>
  </si>
  <si>
    <t>Контент и SMM в месяц</t>
  </si>
  <si>
    <t>₽</t>
  </si>
  <si>
    <t>SMM-специалист / ведение</t>
  </si>
  <si>
    <t>Фото- и видеосъёмка</t>
  </si>
  <si>
    <t>Сервисы: планировщик, дизайн, музыка</t>
  </si>
  <si>
    <t>Итого контент</t>
  </si>
  <si>
    <t>Весь бюджет продвижения</t>
  </si>
  <si>
    <t>Цена нового клиента с учётом контента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</si>
</sst>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%"/>
    <numFmt numFmtId="102" formatCode="0.0"/>
  </numFmts>
  <fonts count="4">
    <font>
      <family val="2"/>
      <scheme val="minor"/>
      <color theme="1"/>
    </font>
    <font>
      <sz val="14"/>
      <family val="2"/>
      <b/>
      <color rgb="FF6E4A7E"/>
    </font>
    <font>
      <family val="2"/>
      <scheme val="minor"/>
      <color rgb="FF777777"/>
    </font>
    <font>
      <family val="2"/>
      <scheme val="minor"/>
      <b/>
      <color theme="1"/>
    </font>
  </fonts>
  <fills count="4">
    <fill>
      <patternFill patternType="none"/>
    </fill>
    <fill>
      <patternFill patternType="gray125"/>
    </fill>
    <fill>
      <patternFill patternType="solid">
        <fgColor rgb="FFFFF7E0"/>
        <bgColor indexed="64"/>
      </patternFill>
    </fill>
    <fill>
      <patternFill patternType="solid">
        <fgColor rgb="FFEFE6F3"/>
        <bgColor indexed="64"/>
      </patternFill>
    </fill>
  </fills>
  <borders count="1">
    <border>
      <left/>
      <right/>
      <top/>
      <bottom/>
      <diagonal/>
    </border>
  </borders>
  <cellXfs count="14">
    <xf/>
    <xf fontId="1" applyFont="1"/>
    <xf fontId="2" applyFont="1"/>
    <xf numFmtId="100" applyNumberFormat="1" fillId="2" applyFill="1"/>
    <xf numFmtId="101" applyNumberFormat="1" fillId="2" applyFill="1"/>
    <xf numFmtId="102" applyNumberFormat="1" fillId="2" applyFill="1"/>
    <xf fontId="3" applyFont="1" fillId="3" applyFill="1" applyAlignment="1">
      <alignment wrapText="1"/>
    </xf>
    <xf fillId="2" applyFill="1"/>
    <xf numFmtId="100" applyNumberFormat="1"/>
    <xf numFmtId="102" applyNumberFormat="1"/>
    <xf numFmtId="101" applyNumberFormat="1"/>
    <xf fontId="3" applyFont="1"/>
    <xf numFmtId="100" applyNumberFormat="1" fontId="3" applyFont="1"/>
    <xf numFmtId="102" applyNumberFormat="1"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12" customWidth="1"/>
    <col min="3" max="3" width="14" customWidth="1"/>
    <col min="4" max="4" width="11" customWidth="1"/>
    <col min="5" max="5" width="12" customWidth="1"/>
    <col min="6" max="6" width="10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</cols>
  <sheetData>
    <row r="1">
      <c r="A1" s="1" t="s">
        <v>0</v>
      </c>
    </row>
    <row r="2">
      <c r="A2" s="2" t="s">
        <v>1</v>
      </c>
    </row>
    <row r="3"/>
    <row r="4">
      <c r="A4" t="s">
        <v>2</v>
      </c>
      <c r="B4" s="3">
        <v>2500</v>
      </c>
    </row>
    <row r="5">
      <c r="A5" t="s">
        <v>3</v>
      </c>
      <c r="B5" s="4">
        <v>0.45</v>
      </c>
    </row>
    <row r="6">
      <c r="A6" t="s">
        <v>4</v>
      </c>
      <c r="B6" s="5">
        <v>2</v>
      </c>
    </row>
    <row r="7"/>
    <row r="8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</row>
    <row r="9">
      <c r="A9" s="7" t="s">
        <v>16</v>
      </c>
      <c r="B9" s="3">
        <v>20000</v>
      </c>
      <c r="C9" s="3">
        <v>30</v>
      </c>
      <c r="D9" s="8">
        <f>=IF(C9=0,0,B9/C9)</f>
      </c>
      <c r="E9" s="4">
        <v>0.05</v>
      </c>
      <c r="F9" s="9">
        <f>=D9*E9</f>
      </c>
      <c r="G9" s="4">
        <v>0.85</v>
      </c>
      <c r="H9" s="9">
        <f>=F9*G9</f>
      </c>
      <c r="I9" s="8">
        <f>=IF(H9=0,"",B9/H9)</f>
      </c>
      <c r="J9" s="10">
        <f>=IF(B9=0,"",(H9*$B$4*$B$5-B9)/B9)</f>
      </c>
      <c r="K9" s="10">
        <f>=IF(B9=0,"",(H9*$B$4*$B$5*(1+$B$6)-B9)/B9)</f>
      </c>
    </row>
    <row r="10">
      <c r="A10" s="7" t="s">
        <v>17</v>
      </c>
      <c r="B10" s="3">
        <v>15000</v>
      </c>
      <c r="C10" s="3">
        <v>20</v>
      </c>
      <c r="D10" s="8">
        <f>=IF(C10=0,0,B10/C10)</f>
      </c>
      <c r="E10" s="4">
        <v>0.03</v>
      </c>
      <c r="F10" s="9">
        <f>=D10*E10</f>
      </c>
      <c r="G10" s="4">
        <v>0.8</v>
      </c>
      <c r="H10" s="9">
        <f>=F10*G10</f>
      </c>
      <c r="I10" s="8">
        <f>=IF(H10=0,"",B10/H10)</f>
      </c>
      <c r="J10" s="10">
        <f>=IF(B10=0,"",(H10*$B$4*$B$5-B10)/B10)</f>
      </c>
      <c r="K10" s="10">
        <f>=IF(B10=0,"",(H10*$B$4*$B$5*(1+$B$6)-B10)/B10)</f>
      </c>
    </row>
    <row r="11">
      <c r="A11" s="7" t="s">
        <v>18</v>
      </c>
      <c r="B11" s="3">
        <v>8000</v>
      </c>
      <c r="C11" s="3">
        <v>15</v>
      </c>
      <c r="D11" s="8">
        <f>=IF(C11=0,0,B11/C11)</f>
      </c>
      <c r="E11" s="4">
        <v>0.02</v>
      </c>
      <c r="F11" s="9">
        <f>=D11*E11</f>
      </c>
      <c r="G11" s="4">
        <v>0.8</v>
      </c>
      <c r="H11" s="9">
        <f>=F11*G11</f>
      </c>
      <c r="I11" s="8">
        <f>=IF(H11=0,"",B11/H11)</f>
      </c>
      <c r="J11" s="10">
        <f>=IF(B11=0,"",(H11*$B$4*$B$5-B11)/B11)</f>
      </c>
      <c r="K11" s="10">
        <f>=IF(B11=0,"",(H11*$B$4*$B$5*(1+$B$6)-B11)/B11)</f>
      </c>
    </row>
    <row r="12">
      <c r="A12" s="7" t="s">
        <v>19</v>
      </c>
      <c r="B12" s="3">
        <v>5000</v>
      </c>
      <c r="C12" s="3">
        <v>25</v>
      </c>
      <c r="D12" s="8">
        <f>=IF(C12=0,0,B12/C12)</f>
      </c>
      <c r="E12" s="4">
        <v>0.06</v>
      </c>
      <c r="F12" s="9">
        <f>=D12*E12</f>
      </c>
      <c r="G12" s="4">
        <v>0.85</v>
      </c>
      <c r="H12" s="9">
        <f>=F12*G12</f>
      </c>
      <c r="I12" s="8">
        <f>=IF(H12=0,"",B12/H12)</f>
      </c>
      <c r="J12" s="10">
        <f>=IF(B12=0,"",(H12*$B$4*$B$5-B12)/B12)</f>
      </c>
      <c r="K12" s="10">
        <f>=IF(B12=0,"",(H12*$B$4*$B$5*(1+$B$6)-B12)/B12)</f>
      </c>
    </row>
    <row r="13">
      <c r="A13" s="7" t="s">
        <v>20</v>
      </c>
      <c r="B13" s="3">
        <v>10000</v>
      </c>
      <c r="C13" s="3">
        <v>12</v>
      </c>
      <c r="D13" s="8">
        <f>=IF(C13=0,0,B13/C13)</f>
      </c>
      <c r="E13" s="4">
        <v>0.015</v>
      </c>
      <c r="F13" s="9">
        <f>=D13*E13</f>
      </c>
      <c r="G13" s="4">
        <v>0.75</v>
      </c>
      <c r="H13" s="9">
        <f>=F13*G13</f>
      </c>
      <c r="I13" s="8">
        <f>=IF(H13=0,"",B13/H13)</f>
      </c>
      <c r="J13" s="10">
        <f>=IF(B13=0,"",(H13*$B$4*$B$5-B13)/B13)</f>
      </c>
      <c r="K13" s="10">
        <f>=IF(B13=0,"",(H13*$B$4*$B$5*(1+$B$6)-B13)/B13)</f>
      </c>
    </row>
    <row r="14">
      <c r="A14" s="7" t="s">
        <v>21</v>
      </c>
      <c r="B14" s="3">
        <v>5000</v>
      </c>
      <c r="C14" s="3">
        <v>35</v>
      </c>
      <c r="D14" s="8">
        <f>=IF(C14=0,0,B14/C14)</f>
      </c>
      <c r="E14" s="4">
        <v>0.05</v>
      </c>
      <c r="F14" s="9">
        <f>=D14*E14</f>
      </c>
      <c r="G14" s="4">
        <v>0.8</v>
      </c>
      <c r="H14" s="9">
        <f>=F14*G14</f>
      </c>
      <c r="I14" s="8">
        <f>=IF(H14=0,"",B14/H14)</f>
      </c>
      <c r="J14" s="10">
        <f>=IF(B14=0,"",(H14*$B$4*$B$5-B14)/B14)</f>
      </c>
      <c r="K14" s="10">
        <f>=IF(B14=0,"",(H14*$B$4*$B$5*(1+$B$6)-B14)/B14)</f>
      </c>
    </row>
    <row r="15">
      <c r="A15" s="11" t="s">
        <v>22</v>
      </c>
      <c r="B15" s="12">
        <f>=SUM(B9:B14)</f>
      </c>
      <c r="D15" s="8">
        <f>=SUM(D9:D14)</f>
      </c>
      <c r="F15" s="9">
        <f>=SUM(F9:F14)</f>
      </c>
      <c r="H15" s="13">
        <f>=SUM(H9:H14)</f>
      </c>
      <c r="I15" s="12">
        <f>=IF(H15=0,"",B15/H15)</f>
      </c>
    </row>
    <row r="16"/>
    <row r="17">
      <c r="A17" s="6" t="s">
        <v>23</v>
      </c>
      <c r="B17" s="6" t="s">
        <v>24</v>
      </c>
    </row>
    <row r="18">
      <c r="A18" s="7" t="s">
        <v>25</v>
      </c>
      <c r="B18" s="3">
        <v>25000</v>
      </c>
    </row>
    <row r="19">
      <c r="A19" s="7" t="s">
        <v>26</v>
      </c>
      <c r="B19" s="3">
        <v>8000</v>
      </c>
    </row>
    <row r="20">
      <c r="A20" s="7" t="s">
        <v>27</v>
      </c>
      <c r="B20" s="3">
        <v>2000</v>
      </c>
    </row>
    <row r="21">
      <c r="A21" s="11" t="s">
        <v>28</v>
      </c>
      <c r="B21" s="12">
        <f>=SUM(B18:B20)</f>
      </c>
    </row>
    <row r="22"/>
    <row r="23">
      <c r="A23" s="11" t="s">
        <v>29</v>
      </c>
      <c r="B23" s="12">
        <f>=B15+B21</f>
      </c>
    </row>
    <row r="24">
      <c r="A24" s="11" t="s">
        <v>30</v>
      </c>
      <c r="B24" s="12">
        <f>=IF(H15=0,"",B23/H15)</f>
      </c>
    </row>
  </sheetData>
</worksheet>
</file>